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750" activeTab="0"/>
  </bookViews>
  <sheets>
    <sheet name="F6A" sheetId="2" r:id="rId1"/>
    <sheet name="F6B" sheetId="3" r:id="rId2"/>
    <sheet name="F6C" sheetId="4" r:id="rId3"/>
    <sheet name="F6D" sheetId="5" r:id="rId4"/>
  </sheets>
  <externalReferences>
    <externalReference r:id="rId7"/>
    <externalReference r:id="rId8"/>
    <externalReference r:id="rId9"/>
    <externalReference r:id="rId10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'F6A'!$A$1:$G$191</definedName>
    <definedName name="_xlnm.Print_Area" localSheetId="1">'F6B'!$A$115:$G$139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TRIMESTRE">'[4]Info General'!$C$16</definedName>
    <definedName name="_xlnm.Print_Titles" localSheetId="0">'F6A'!$2:$8</definedName>
    <definedName name="_xlnm.Print_Titles" localSheetId="1">'F6B'!$2:$8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<sst xmlns="http://schemas.openxmlformats.org/spreadsheetml/2006/main" count="414" uniqueCount="230">
  <si>
    <t>(PESOS)</t>
  </si>
  <si>
    <t>Concepto (c)</t>
  </si>
  <si>
    <t>Devengado</t>
  </si>
  <si>
    <t>Pagado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</si>
  <si>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</si>
  <si>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</si>
  <si>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</si>
  <si>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</si>
  <si>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</si>
  <si>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</si>
  <si>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</si>
  <si>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</si>
  <si>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</si>
  <si>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</si>
  <si>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</si>
  <si>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</si>
  <si>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</si>
  <si>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</si>
  <si>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</si>
  <si>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</si>
  <si>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</si>
  <si>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</si>
  <si>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</si>
  <si>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</si>
  <si>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</si>
  <si>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</si>
  <si>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</si>
  <si>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</si>
  <si>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</si>
  <si>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</si>
  <si>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</si>
  <si>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</si>
  <si>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</si>
  <si>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</si>
  <si>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</si>
  <si>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</si>
  <si>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</si>
  <si>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</si>
  <si>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</si>
  <si>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</si>
  <si>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</si>
  <si>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</si>
  <si>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</si>
  <si>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</si>
  <si>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</si>
  <si>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</si>
  <si>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</si>
  <si>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</si>
  <si>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</si>
  <si>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</si>
  <si>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</si>
  <si>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</si>
  <si>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</si>
  <si>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</si>
  <si>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</si>
  <si>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</si>
  <si>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</si>
  <si>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</si>
  <si>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</si>
  <si>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</si>
  <si>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</si>
  <si>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</si>
  <si>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</si>
  <si>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</si>
  <si>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</si>
  <si>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</si>
  <si>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</si>
  <si>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</si>
  <si>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</si>
  <si>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</si>
  <si>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</si>
  <si>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</si>
  <si>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</si>
  <si>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</si>
  <si>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</si>
  <si>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</si>
  <si>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</si>
  <si>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</si>
  <si>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</si>
  <si>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</si>
  <si>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</si>
  <si>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</si>
  <si>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</si>
  <si>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</si>
  <si>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</si>
  <si>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</si>
  <si>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</si>
  <si>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</si>
  <si>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</si>
  <si>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</si>
  <si>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</si>
  <si>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</si>
  <si>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</si>
  <si>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</si>
  <si>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</si>
  <si>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</si>
  <si>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I. Gasto No Etiquetado (I=A+B+C+D+E+F+G+H)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</si>
  <si>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</si>
  <si>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</si>
  <si>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</si>
  <si>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</si>
  <si>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</si>
  <si>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</si>
  <si>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</si>
  <si>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</si>
  <si>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</si>
  <si>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</si>
  <si>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</si>
  <si>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</si>
  <si>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</si>
  <si>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</si>
  <si>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</si>
  <si>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</si>
  <si>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</si>
  <si>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</si>
  <si>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</si>
  <si>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</si>
  <si>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</si>
  <si>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</si>
  <si>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</si>
  <si>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</si>
  <si>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</si>
  <si>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</si>
  <si>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</si>
  <si>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</si>
  <si>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</si>
  <si>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</si>
  <si>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</si>
  <si>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</si>
  <si>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</si>
  <si>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</si>
  <si>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</si>
  <si>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</si>
  <si>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</si>
  <si>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</si>
  <si>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</si>
  <si>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</si>
  <si>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</si>
  <si>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</si>
  <si>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</si>
  <si>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</si>
  <si>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</si>
  <si>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</si>
  <si>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</si>
  <si>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</si>
  <si>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</si>
  <si>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</si>
  <si>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</si>
  <si>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</si>
  <si>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</si>
  <si>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</si>
  <si>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</si>
  <si>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</si>
  <si>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</si>
  <si>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</si>
  <si>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</si>
  <si>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Municipio de León</t>
  </si>
  <si>
    <t>M.F. y C.P. ENRIQUE RODRIGO SOSA CAMPOS</t>
  </si>
  <si>
    <t>Del 1 de enero al 30 de septiembre de 2020</t>
  </si>
  <si>
    <t xml:space="preserve">      1009 PRESIDENTE MUNICIPAL                                             </t>
  </si>
  <si>
    <t xml:space="preserve">      1010 SINDICOS                                                         </t>
  </si>
  <si>
    <t xml:space="preserve">      1011 REGIDORES                                                        </t>
  </si>
  <si>
    <t xml:space="preserve">      1012 DELEGADOS Y SUBDELEGADOS MUNICIPALES                             </t>
  </si>
  <si>
    <t xml:space="preserve">      1013 ADMINISTRACION DE SERVICIOS MUNICIPALES                          </t>
  </si>
  <si>
    <t xml:space="preserve">      1195 DESPACHO DEL PRESIDENTE MUNICIPAL                                </t>
  </si>
  <si>
    <t xml:space="preserve">      1196 DIRECCION DE RELACIONES PUBLICAS Y AGENDA                        </t>
  </si>
  <si>
    <t xml:space="preserve">      1198 DIRECCION DE ATENCION CIUDADANA                                  </t>
  </si>
  <si>
    <t xml:space="preserve">      1210 SECRETARIA DEL AYUNTAMIENTO                                      </t>
  </si>
  <si>
    <t xml:space="preserve">      1211 DIRECCION GENERAL DE ASUNTOS JURIDICOS                           </t>
  </si>
  <si>
    <t xml:space="preserve">      1212 DIRECCION GENERAL DE GOBIERNO                                    </t>
  </si>
  <si>
    <t xml:space="preserve">      1213 SECRETARIA TECNICA DE HONOR Y JUSTICIA                           </t>
  </si>
  <si>
    <t xml:space="preserve">      1214 DIRECCION GENERAL DE APOYO A LA FUNCION EDILICIA                 </t>
  </si>
  <si>
    <t xml:space="preserve">      1215 DIRECCION GENERAL DE FISCALIZACION Y CONTROL                     </t>
  </si>
  <si>
    <t xml:space="preserve">      1216 DIRECCION GENERAL DE ARCHIVOS                                    </t>
  </si>
  <si>
    <t xml:space="preserve">      1218 SUBSECRETARIA TECNICA                                            </t>
  </si>
  <si>
    <t xml:space="preserve">      1310 TESORERIA MUNICIPAL                                              </t>
  </si>
  <si>
    <t xml:space="preserve">      1311 DIRECCION GENERAL DE EGRESOS                                     </t>
  </si>
  <si>
    <t xml:space="preserve">      1314 DIRECCION GENERAL DE INGRESOS                                    </t>
  </si>
  <si>
    <t xml:space="preserve">      1315 DIRECCION GENERAL DE RECURSOS MATERIALES Y SERVICIOS GENERALES   </t>
  </si>
  <si>
    <t xml:space="preserve">      1316 DIRECCION GENERAL DE INVERSION PUBLICA                           </t>
  </si>
  <si>
    <t xml:space="preserve">      1410 CONTRALORIA MUNICIPAL                                            </t>
  </si>
  <si>
    <t xml:space="preserve">      1510 SECRETARIA DE SEGURIDAD PUBLICA MUNICIPAL                        </t>
  </si>
  <si>
    <t xml:space="preserve">      1512 DIRECCION GENERAL DE POLICIA MUNICIPAL                           </t>
  </si>
  <si>
    <t xml:space="preserve">      1513 DIRECCION GENERAL DE TRANSITO MUNICIPAL                          </t>
  </si>
  <si>
    <t xml:space="preserve">      1514 DIRECCION GENERAL DE PROTECCION CIVIL                            </t>
  </si>
  <si>
    <t xml:space="preserve">      1517 DIRECCION GENERAL DE PREVENCION DEL DELITO Y EJECUCION DE SANCION</t>
  </si>
  <si>
    <t xml:space="preserve">      1519 DIRECCION DE CENTRO DE FORMACION POLICIAL                        </t>
  </si>
  <si>
    <t xml:space="preserve">      1520 DIRECCION GENERAL DEL CENTRO DE COMPUTO, COMANDO. COMUNICACIONES </t>
  </si>
  <si>
    <t xml:space="preserve">      1521 DIRECCION DE SERVICIOS DE SEGURIDAD PRIVADA                      </t>
  </si>
  <si>
    <t xml:space="preserve">      1522 SUBSECRETARIA DE ATENCION A LA COMUNIDAD                         </t>
  </si>
  <si>
    <t xml:space="preserve">      1523 JUZGADO CÍVICO GENERAL                                           </t>
  </si>
  <si>
    <t xml:space="preserve">      1610 DIRECCION GENERAL DE COMUNICACION SOCIAL                         </t>
  </si>
  <si>
    <t xml:space="preserve">      1710 DIRECCION GENERAL DE DESARROLLO INSTITUCIONAL                    </t>
  </si>
  <si>
    <t xml:space="preserve">      1810 DIRECCION GENERAL DE DESARROLLO RURAL                            </t>
  </si>
  <si>
    <t xml:space="preserve">      1815 DIRECCION GENERAL DE DESARROLLO SOCIAL Y HUMANO                  </t>
  </si>
  <si>
    <t xml:space="preserve">      1816 DIRECCION DE PROGRAMAS ESTRATEGICOS                              </t>
  </si>
  <si>
    <t xml:space="preserve">      1817 DIRECCION DE PIPAS MUNICIPALES                                   </t>
  </si>
  <si>
    <t xml:space="preserve">      1910 DIRECCION DE DESARROLLO Y PARTICIPACION CIUDADANA                </t>
  </si>
  <si>
    <t xml:space="preserve">      2010 DIRECCION GENERAL DE DESARROLLO URBANO                           </t>
  </si>
  <si>
    <t xml:space="preserve">      2110 DIRECCION GENERAL DE ECONOMIA                                    </t>
  </si>
  <si>
    <t xml:space="preserve">      2111 DIRECCION DE COMERCIO Y CONSUMO                                  </t>
  </si>
  <si>
    <t xml:space="preserve">      2210 DIRECCION GENERAL DE EDUCACION                                   </t>
  </si>
  <si>
    <t xml:space="preserve">      2310 DIRECCION GENERAL DE MEDIO AMBIENTE                              </t>
  </si>
  <si>
    <t xml:space="preserve">      2410 DIRECCION GENERAL DE MOVILIDAD                                   </t>
  </si>
  <si>
    <t xml:space="preserve">      2510 DIRECCION GENERAL DE OBRA PUBLICA                                </t>
  </si>
  <si>
    <t xml:space="preserve">      2610 DIRECCION GENERAL DE SALUD                                       </t>
  </si>
  <si>
    <t xml:space="preserve">      2615 DIRECCION DE ASEO PUBLICO                                        </t>
  </si>
  <si>
    <t xml:space="preserve">      2715 PROVISIONES ECONOMICAS                                           </t>
  </si>
  <si>
    <t xml:space="preserve">      2810 EGRESO APLICABLE A DIVERSAS DEPENDENCIAS                         </t>
  </si>
  <si>
    <t xml:space="preserve">      3010 DEUDA PUBLICA MUNICIPAL                                          </t>
  </si>
  <si>
    <t xml:space="preserve">      3110 DIRECCION GENERAL DE HOSPITALIDAD Y TURISMO                      </t>
  </si>
  <si>
    <t xml:space="preserve">      3210 DIRECCION GENERAL DE INNOVACION                                  </t>
  </si>
  <si>
    <t xml:space="preserve">      4010 UNIDAD DE TRANSPARENCIA                                          </t>
  </si>
  <si>
    <t xml:space="preserve">      4011 JUZGADOS ADMINISTRATIVOS MUNICIPALES                             </t>
  </si>
  <si>
    <t xml:space="preserve">      4012 DEFENSORIA DE OFICIO EN MATERIA ADMINISTRATIVA                   </t>
  </si>
  <si>
    <t xml:space="preserve">      4013 INSTITUTO MUNICIPAL DE PLANEACION                                </t>
  </si>
  <si>
    <t xml:space="preserve">      5010 PATRONATO DE BOMBEROS DE LEON GUANAJUATO                         </t>
  </si>
  <si>
    <t xml:space="preserve">      5011 COMISION MUNICIPAL DE CULTURA FISICA Y DEPORTE DE LEON           </t>
  </si>
  <si>
    <t xml:space="preserve">      5012 SISTEMA PARA EL DESARROLLO INTEGRAL DE LA FAMILIA                </t>
  </si>
  <si>
    <t xml:space="preserve">      5013 PATRONATO EXPLORA                                                </t>
  </si>
  <si>
    <t xml:space="preserve">      5017 INSTITUTO MUNICIPAL DE VIVIENDA DE LEON                          </t>
  </si>
  <si>
    <t xml:space="preserve">      5018 INSTITUTO CULTURAL DE LEON                                       </t>
  </si>
  <si>
    <t xml:space="preserve">      5019 INSTITUTO MUNICIPAL DE LAS MUJERES                               </t>
  </si>
  <si>
    <t xml:space="preserve">      5021 PATRONATO DEL PARQUE ZOOLOGICO DE LEON                           </t>
  </si>
  <si>
    <t xml:space="preserve">      5051 FIDEICOMISO DE OBRAS POR COOPERACION                             </t>
  </si>
  <si>
    <t xml:space="preserve">      5052 INSTITUTO MUNICIPAL DE LA JUVENTUD                               </t>
  </si>
  <si>
    <t xml:space="preserve">      5053 PATRONATO DEL PARQUE ECOLOGICO METROPOLITANO                     </t>
  </si>
  <si>
    <t xml:space="preserve">      5056 FIDEICOMISO MUSEO DE LA CIUDAD DE LEON                           </t>
  </si>
  <si>
    <t xml:space="preserve">      5057 SISTEMA INTEGRAL ASEO PUBLICO DE LEON                            </t>
  </si>
  <si>
    <t xml:space="preserve">      5058 ACADEMIA METROPOLITANA DE SEGURIDAD PUBLICA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</si>
</sst>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43" fontId="0" fillId="0" borderId="0" xfId="20" applyFont="1"/>
    <xf numFmtId="43" fontId="2" fillId="2" borderId="1" xfId="2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/>
    <xf numFmtId="164" fontId="6" fillId="0" borderId="5" xfId="21" applyNumberFormat="1" applyFont="1" applyBorder="1" applyAlignment="1" applyProtection="1">
      <alignment horizontal="center" vertical="top" wrapText="1"/>
      <protection locked="0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2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3" fillId="0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0" fillId="0" borderId="8" xfId="0" applyFill="1" applyBorder="1"/>
    <xf numFmtId="0" fontId="2" fillId="2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165" fontId="2" fillId="0" borderId="10" xfId="20" applyNumberFormat="1" applyFont="1" applyFill="1" applyBorder="1" applyAlignment="1" applyProtection="1">
      <alignment horizontal="right" vertical="center"/>
      <protection locked="0"/>
    </xf>
    <xf numFmtId="165" fontId="0" fillId="0" borderId="10" xfId="20" applyNumberFormat="1" applyFont="1" applyFill="1" applyBorder="1" applyAlignment="1" applyProtection="1">
      <alignment horizontal="right" vertical="center"/>
      <protection locked="0"/>
    </xf>
    <xf numFmtId="165" fontId="0" fillId="0" borderId="10" xfId="20" applyNumberFormat="1" applyFont="1" applyFill="1" applyBorder="1" applyAlignment="1">
      <alignment horizontal="right" vertical="center"/>
    </xf>
    <xf numFmtId="165" fontId="2" fillId="0" borderId="11" xfId="20" applyNumberFormat="1" applyFont="1" applyFill="1" applyBorder="1" applyAlignment="1" applyProtection="1">
      <alignment vertical="center"/>
      <protection locked="0"/>
    </xf>
    <xf numFmtId="165" fontId="0" fillId="0" borderId="10" xfId="20" applyNumberFormat="1" applyFont="1" applyFill="1" applyBorder="1" applyAlignment="1" applyProtection="1">
      <alignment vertical="center"/>
      <protection locked="0"/>
    </xf>
    <xf numFmtId="165" fontId="2" fillId="0" borderId="10" xfId="20" applyNumberFormat="1" applyFont="1" applyFill="1" applyBorder="1" applyAlignment="1" applyProtection="1">
      <alignment vertical="center"/>
      <protection locked="0"/>
    </xf>
    <xf numFmtId="165" fontId="0" fillId="0" borderId="10" xfId="20" applyNumberFormat="1" applyFont="1" applyFill="1" applyBorder="1" applyAlignment="1" applyProtection="1">
      <alignment vertical="center" wrapText="1"/>
      <protection locked="0"/>
    </xf>
    <xf numFmtId="165" fontId="0" fillId="0" borderId="10" xfId="20" applyNumberFormat="1" applyFont="1" applyFill="1" applyBorder="1" applyAlignment="1">
      <alignment vertical="center"/>
    </xf>
    <xf numFmtId="165" fontId="2" fillId="3" borderId="2" xfId="20" applyNumberFormat="1" applyFont="1" applyFill="1" applyBorder="1" applyAlignment="1" applyProtection="1">
      <alignment vertical="center"/>
      <protection locked="0"/>
    </xf>
    <xf numFmtId="165" fontId="0" fillId="3" borderId="2" xfId="20" applyNumberFormat="1" applyFont="1" applyFill="1" applyBorder="1" applyAlignment="1" applyProtection="1">
      <alignment vertical="center"/>
      <protection locked="0"/>
    </xf>
    <xf numFmtId="165" fontId="0" fillId="3" borderId="2" xfId="2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ill="1" applyBorder="1" applyAlignment="1" applyProtection="1">
      <alignment vertical="center"/>
      <protection locked="0"/>
    </xf>
    <xf numFmtId="3" fontId="0" fillId="0" borderId="2" xfId="0" applyNumberFormat="1" applyFont="1" applyFill="1" applyBorder="1" applyAlignment="1" applyProtection="1">
      <alignment vertical="center"/>
      <protection locked="0"/>
    </xf>
    <xf numFmtId="3" fontId="0" fillId="0" borderId="2" xfId="0" applyNumberFormat="1" applyFill="1" applyBorder="1" applyAlignment="1">
      <alignment vertical="center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165" fontId="2" fillId="0" borderId="10" xfId="2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3" fontId="0" fillId="0" borderId="0" xfId="20" applyFont="1" applyBorder="1"/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43" fontId="2" fillId="2" borderId="3" xfId="2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  <cellStyle name="Normal 4" xfId="22"/>
    <cellStyle name="Millares 2 6 2" xfId="23"/>
    <cellStyle name="Normal 2 2 2" xfId="24"/>
    <cellStyle name="Normal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0</xdr:col>
      <xdr:colOff>1314450</xdr:colOff>
      <xdr:row>5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1304925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0</xdr:col>
      <xdr:colOff>1314450</xdr:colOff>
      <xdr:row>5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0"/>
          <a:ext cx="1304925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0</xdr:col>
      <xdr:colOff>1314450</xdr:colOff>
      <xdr:row>5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1304925" cy="923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9525</xdr:rowOff>
    </xdr:from>
    <xdr:to>
      <xdr:col>0</xdr:col>
      <xdr:colOff>1314450</xdr:colOff>
      <xdr:row>6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6225"/>
          <a:ext cx="1304925" cy="942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1"/>
  <sheetViews>
    <sheetView tabSelected="1" view="pageBreakPreview" zoomScaleSheetLayoutView="100" workbookViewId="0" topLeftCell="A1">
      <selection activeCell="A1" sqref="A1:G1"/>
    </sheetView>
  </sheetViews>
  <sheetFormatPr defaultColWidth="11.421875" defaultRowHeight="15"/>
  <cols>
    <col min="1" max="1" width="74.8515625" style="0" customWidth="1"/>
    <col min="2" max="7" width="16.8515625" style="6" bestFit="1" customWidth="1"/>
  </cols>
  <sheetData>
    <row r="1" spans="1:7" ht="21">
      <c r="A1" s="74" t="s">
        <v>7</v>
      </c>
      <c r="B1" s="70"/>
      <c r="C1" s="70"/>
      <c r="D1" s="70"/>
      <c r="E1" s="70"/>
      <c r="F1" s="70"/>
      <c r="G1" s="70"/>
    </row>
    <row r="2" spans="1:7" ht="15">
      <c r="A2" s="75" t="s">
        <v>156</v>
      </c>
      <c r="B2" s="75"/>
      <c r="C2" s="75"/>
      <c r="D2" s="75"/>
      <c r="E2" s="75"/>
      <c r="F2" s="75"/>
      <c r="G2" s="75"/>
    </row>
    <row r="3" spans="1:7" ht="15">
      <c r="A3" s="76" t="s">
        <v>8</v>
      </c>
      <c r="B3" s="76"/>
      <c r="C3" s="76"/>
      <c r="D3" s="76"/>
      <c r="E3" s="76"/>
      <c r="F3" s="76"/>
      <c r="G3" s="76"/>
    </row>
    <row r="4" spans="1:7" ht="15">
      <c r="A4" s="76" t="s">
        <v>9</v>
      </c>
      <c r="B4" s="76"/>
      <c r="C4" s="76"/>
      <c r="D4" s="76"/>
      <c r="E4" s="76"/>
      <c r="F4" s="76"/>
      <c r="G4" s="76"/>
    </row>
    <row r="5" spans="1:7" ht="15">
      <c r="A5" s="77" t="s">
        <v>158</v>
      </c>
      <c r="B5" s="77"/>
      <c r="C5" s="77"/>
      <c r="D5" s="77"/>
      <c r="E5" s="77"/>
      <c r="F5" s="77"/>
      <c r="G5" s="77"/>
    </row>
    <row r="6" spans="1:7" ht="15">
      <c r="A6" s="72" t="s">
        <v>0</v>
      </c>
      <c r="B6" s="72"/>
      <c r="C6" s="72"/>
      <c r="D6" s="72"/>
      <c r="E6" s="72"/>
      <c r="F6" s="72"/>
      <c r="G6" s="72"/>
    </row>
    <row r="7" spans="1:7" ht="15">
      <c r="A7" s="78" t="s">
        <v>1</v>
      </c>
      <c r="B7" s="79" t="s">
        <v>10</v>
      </c>
      <c r="C7" s="79"/>
      <c r="D7" s="79"/>
      <c r="E7" s="79"/>
      <c r="F7" s="79"/>
      <c r="G7" s="80" t="s">
        <v>11</v>
      </c>
    </row>
    <row r="8" spans="1:7" ht="52.5" customHeight="1">
      <c r="A8" s="78"/>
      <c r="B8" s="7" t="s">
        <v>12</v>
      </c>
      <c r="C8" s="7" t="s">
        <v>13</v>
      </c>
      <c r="D8" s="7" t="s">
        <v>14</v>
      </c>
      <c r="E8" s="7" t="s">
        <v>2</v>
      </c>
      <c r="F8" s="7" t="s">
        <v>15</v>
      </c>
      <c r="G8" s="79"/>
    </row>
    <row r="9" spans="1:7" ht="15">
      <c r="A9" s="12" t="s">
        <v>16</v>
      </c>
      <c r="B9" s="44">
        <f>B10+B18+B28+B38+B48+B58+B62+B71+B75</f>
        <v>4462804864.9</v>
      </c>
      <c r="C9" s="44">
        <f aca="true" t="shared" si="0" ref="C9:F9">C10+C18+C28+C38+C48+C58+C62+C71+C75</f>
        <v>1038739333.33</v>
      </c>
      <c r="D9" s="44">
        <f t="shared" si="0"/>
        <v>5501544198.229999</v>
      </c>
      <c r="E9" s="44">
        <f t="shared" si="0"/>
        <v>3200981873.1400003</v>
      </c>
      <c r="F9" s="44">
        <f t="shared" si="0"/>
        <v>3091500287.71</v>
      </c>
      <c r="G9" s="44">
        <f>D9-E9</f>
        <v>2300562325.0899982</v>
      </c>
    </row>
    <row r="10" spans="1:7" ht="15">
      <c r="A10" s="13" t="s">
        <v>17</v>
      </c>
      <c r="B10" s="45">
        <v>2244513926.06</v>
      </c>
      <c r="C10" s="45">
        <v>47532663.970000006</v>
      </c>
      <c r="D10" s="45">
        <v>2292046590.0299997</v>
      </c>
      <c r="E10" s="45">
        <v>1416825656.9</v>
      </c>
      <c r="F10" s="45">
        <v>1411705863.2199998</v>
      </c>
      <c r="G10" s="45">
        <f>D10-E10</f>
        <v>875220933.1299996</v>
      </c>
    </row>
    <row r="11" spans="1:7" ht="15">
      <c r="A11" s="14" t="s">
        <v>18</v>
      </c>
      <c r="B11" s="45">
        <v>1072315961.66</v>
      </c>
      <c r="C11" s="45">
        <v>-2601103.57</v>
      </c>
      <c r="D11" s="45">
        <v>1069714858.09</v>
      </c>
      <c r="E11" s="45">
        <v>758723816.67</v>
      </c>
      <c r="F11" s="45">
        <v>758715722.43</v>
      </c>
      <c r="G11" s="45">
        <f aca="true" t="shared" si="1" ref="G11:G74">D11-E11</f>
        <v>310991041.4200001</v>
      </c>
    </row>
    <row r="12" spans="1:7" ht="15">
      <c r="A12" s="14" t="s">
        <v>19</v>
      </c>
      <c r="B12" s="45">
        <v>23000000</v>
      </c>
      <c r="C12" s="45">
        <v>-26867.55</v>
      </c>
      <c r="D12" s="45">
        <v>22973132.45</v>
      </c>
      <c r="E12" s="45">
        <v>17309223.07</v>
      </c>
      <c r="F12" s="45">
        <v>17309223.07</v>
      </c>
      <c r="G12" s="45">
        <f t="shared" si="1"/>
        <v>5663909.379999999</v>
      </c>
    </row>
    <row r="13" spans="1:7" ht="15">
      <c r="A13" s="14" t="s">
        <v>20</v>
      </c>
      <c r="B13" s="45">
        <v>267226276.74</v>
      </c>
      <c r="C13" s="45">
        <v>17588038.82</v>
      </c>
      <c r="D13" s="45">
        <v>284814315.56</v>
      </c>
      <c r="E13" s="45">
        <v>82891936.73</v>
      </c>
      <c r="F13" s="45">
        <v>82860128</v>
      </c>
      <c r="G13" s="45">
        <f t="shared" si="1"/>
        <v>201922378.82999998</v>
      </c>
    </row>
    <row r="14" spans="1:7" ht="15">
      <c r="A14" s="14" t="s">
        <v>21</v>
      </c>
      <c r="B14" s="45">
        <v>228968643.4</v>
      </c>
      <c r="C14" s="45">
        <v>-14093358.5</v>
      </c>
      <c r="D14" s="45">
        <v>214875284.9</v>
      </c>
      <c r="E14" s="45">
        <v>110628701.63</v>
      </c>
      <c r="F14" s="45">
        <v>105719463.32</v>
      </c>
      <c r="G14" s="45">
        <f t="shared" si="1"/>
        <v>104246583.27000001</v>
      </c>
    </row>
    <row r="15" spans="1:7" ht="15">
      <c r="A15" s="14" t="s">
        <v>22</v>
      </c>
      <c r="B15" s="45">
        <v>653003044.26</v>
      </c>
      <c r="C15" s="45">
        <v>46665954.77</v>
      </c>
      <c r="D15" s="45">
        <v>699668999.03</v>
      </c>
      <c r="E15" s="45">
        <v>447271978.8</v>
      </c>
      <c r="F15" s="45">
        <v>447101326.4</v>
      </c>
      <c r="G15" s="45">
        <f t="shared" si="1"/>
        <v>252397020.22999996</v>
      </c>
    </row>
    <row r="16" spans="1:7" ht="15">
      <c r="A16" s="14" t="s">
        <v>23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f t="shared" si="1"/>
        <v>0</v>
      </c>
    </row>
    <row r="17" spans="1:7" ht="15">
      <c r="A17" s="14" t="s">
        <v>24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f t="shared" si="1"/>
        <v>0</v>
      </c>
    </row>
    <row r="18" spans="1:7" ht="15">
      <c r="A18" s="13" t="s">
        <v>25</v>
      </c>
      <c r="B18" s="45">
        <v>187151683.06</v>
      </c>
      <c r="C18" s="45">
        <v>37239032.14</v>
      </c>
      <c r="D18" s="45">
        <v>224390715.20000002</v>
      </c>
      <c r="E18" s="45">
        <v>136785919.13</v>
      </c>
      <c r="F18" s="45">
        <v>125932908.16999999</v>
      </c>
      <c r="G18" s="45">
        <f t="shared" si="1"/>
        <v>87604796.07000002</v>
      </c>
    </row>
    <row r="19" spans="1:7" ht="15">
      <c r="A19" s="14" t="s">
        <v>26</v>
      </c>
      <c r="B19" s="45">
        <v>22852259.32</v>
      </c>
      <c r="C19" s="45">
        <v>2043678.13</v>
      </c>
      <c r="D19" s="45">
        <v>24895937.45</v>
      </c>
      <c r="E19" s="45">
        <v>14939143.2</v>
      </c>
      <c r="F19" s="45">
        <v>14486306.75</v>
      </c>
      <c r="G19" s="45">
        <f t="shared" si="1"/>
        <v>9956794.25</v>
      </c>
    </row>
    <row r="20" spans="1:7" ht="15">
      <c r="A20" s="14" t="s">
        <v>27</v>
      </c>
      <c r="B20" s="45">
        <v>18358691.4</v>
      </c>
      <c r="C20" s="45">
        <v>-76486.07</v>
      </c>
      <c r="D20" s="45">
        <v>18282205.33</v>
      </c>
      <c r="E20" s="45">
        <v>10522980.1</v>
      </c>
      <c r="F20" s="45">
        <v>10241050.03</v>
      </c>
      <c r="G20" s="45">
        <f t="shared" si="1"/>
        <v>7759225.229999999</v>
      </c>
    </row>
    <row r="21" spans="1:7" ht="15">
      <c r="A21" s="14" t="s">
        <v>28</v>
      </c>
      <c r="B21" s="45">
        <v>294399.96</v>
      </c>
      <c r="C21" s="45">
        <v>-64496.64</v>
      </c>
      <c r="D21" s="45">
        <v>229903.32</v>
      </c>
      <c r="E21" s="45">
        <v>229568.32</v>
      </c>
      <c r="F21" s="45">
        <v>229568.32</v>
      </c>
      <c r="G21" s="45">
        <f t="shared" si="1"/>
        <v>335</v>
      </c>
    </row>
    <row r="22" spans="1:7" ht="15">
      <c r="A22" s="14" t="s">
        <v>29</v>
      </c>
      <c r="B22" s="45">
        <v>11744251.08</v>
      </c>
      <c r="C22" s="45">
        <v>19111901.55</v>
      </c>
      <c r="D22" s="45">
        <v>30856152.63</v>
      </c>
      <c r="E22" s="45">
        <v>16894058.05</v>
      </c>
      <c r="F22" s="45">
        <v>11929585.96</v>
      </c>
      <c r="G22" s="45">
        <f t="shared" si="1"/>
        <v>13962094.579999998</v>
      </c>
    </row>
    <row r="23" spans="1:7" ht="15">
      <c r="A23" s="14" t="s">
        <v>30</v>
      </c>
      <c r="B23" s="45">
        <v>6760214.47</v>
      </c>
      <c r="C23" s="45">
        <v>2676792.81</v>
      </c>
      <c r="D23" s="45">
        <v>9437007.28</v>
      </c>
      <c r="E23" s="45">
        <v>6278611.92</v>
      </c>
      <c r="F23" s="45">
        <v>6095756.54</v>
      </c>
      <c r="G23" s="45">
        <f t="shared" si="1"/>
        <v>3158395.3599999994</v>
      </c>
    </row>
    <row r="24" spans="1:7" ht="15">
      <c r="A24" s="14" t="s">
        <v>31</v>
      </c>
      <c r="B24" s="45">
        <v>36536680.49</v>
      </c>
      <c r="C24" s="45">
        <v>115013.26</v>
      </c>
      <c r="D24" s="45">
        <v>36651693.75</v>
      </c>
      <c r="E24" s="45">
        <v>30520428.38</v>
      </c>
      <c r="F24" s="45">
        <v>29646206.65</v>
      </c>
      <c r="G24" s="45">
        <f t="shared" si="1"/>
        <v>6131265.370000001</v>
      </c>
    </row>
    <row r="25" spans="1:7" ht="15">
      <c r="A25" s="14" t="s">
        <v>32</v>
      </c>
      <c r="B25" s="45">
        <v>18288925.39</v>
      </c>
      <c r="C25" s="45">
        <v>7296684.31</v>
      </c>
      <c r="D25" s="45">
        <v>25585609.7</v>
      </c>
      <c r="E25" s="45">
        <v>9358716.22</v>
      </c>
      <c r="F25" s="45">
        <v>9104174.58</v>
      </c>
      <c r="G25" s="45">
        <f t="shared" si="1"/>
        <v>16226893.479999999</v>
      </c>
    </row>
    <row r="26" spans="1:7" ht="15">
      <c r="A26" s="14" t="s">
        <v>33</v>
      </c>
      <c r="B26" s="45">
        <v>360820</v>
      </c>
      <c r="C26" s="45">
        <v>1020163.56</v>
      </c>
      <c r="D26" s="45">
        <v>1380983.56</v>
      </c>
      <c r="E26" s="45">
        <v>659988.24</v>
      </c>
      <c r="F26" s="45">
        <v>284148.24</v>
      </c>
      <c r="G26" s="45">
        <f t="shared" si="1"/>
        <v>720995.3200000001</v>
      </c>
    </row>
    <row r="27" spans="1:7" ht="15">
      <c r="A27" s="14" t="s">
        <v>34</v>
      </c>
      <c r="B27" s="45">
        <v>71955440.95</v>
      </c>
      <c r="C27" s="45">
        <v>5115781.23</v>
      </c>
      <c r="D27" s="45">
        <v>77071222.18</v>
      </c>
      <c r="E27" s="45">
        <v>47382424.7</v>
      </c>
      <c r="F27" s="45">
        <v>43916111.1</v>
      </c>
      <c r="G27" s="45">
        <f t="shared" si="1"/>
        <v>29688797.480000004</v>
      </c>
    </row>
    <row r="28" spans="1:7" ht="15">
      <c r="A28" s="13" t="s">
        <v>35</v>
      </c>
      <c r="B28" s="45">
        <v>906294563.8100001</v>
      </c>
      <c r="C28" s="45">
        <v>15320456.970000003</v>
      </c>
      <c r="D28" s="45">
        <v>921615020.78</v>
      </c>
      <c r="E28" s="45">
        <v>487789684.67999995</v>
      </c>
      <c r="F28" s="45">
        <v>452977623.38</v>
      </c>
      <c r="G28" s="45">
        <f t="shared" si="1"/>
        <v>433825336.1</v>
      </c>
    </row>
    <row r="29" spans="1:7" ht="15">
      <c r="A29" s="14" t="s">
        <v>36</v>
      </c>
      <c r="B29" s="45">
        <v>337341690.32</v>
      </c>
      <c r="C29" s="45">
        <v>-3028189.75</v>
      </c>
      <c r="D29" s="45">
        <v>334313500.57</v>
      </c>
      <c r="E29" s="45">
        <v>182188831.34</v>
      </c>
      <c r="F29" s="45">
        <v>182136996</v>
      </c>
      <c r="G29" s="45">
        <f t="shared" si="1"/>
        <v>152124669.23</v>
      </c>
    </row>
    <row r="30" spans="1:7" ht="15">
      <c r="A30" s="14" t="s">
        <v>37</v>
      </c>
      <c r="B30" s="45">
        <v>41754079.12</v>
      </c>
      <c r="C30" s="45">
        <v>6143976.97</v>
      </c>
      <c r="D30" s="45">
        <v>47898056.09</v>
      </c>
      <c r="E30" s="45">
        <v>28628130.16</v>
      </c>
      <c r="F30" s="45">
        <v>28563054.17</v>
      </c>
      <c r="G30" s="45">
        <f t="shared" si="1"/>
        <v>19269925.930000003</v>
      </c>
    </row>
    <row r="31" spans="1:7" ht="15">
      <c r="A31" s="14" t="s">
        <v>38</v>
      </c>
      <c r="B31" s="45">
        <v>138757696.55</v>
      </c>
      <c r="C31" s="45">
        <v>17035356.46</v>
      </c>
      <c r="D31" s="45">
        <v>155793053.01</v>
      </c>
      <c r="E31" s="45">
        <v>77774984.88</v>
      </c>
      <c r="F31" s="45">
        <v>61215770.9</v>
      </c>
      <c r="G31" s="45">
        <f t="shared" si="1"/>
        <v>78018068.13</v>
      </c>
    </row>
    <row r="32" spans="1:7" ht="15">
      <c r="A32" s="14" t="s">
        <v>39</v>
      </c>
      <c r="B32" s="45">
        <v>28548051.94</v>
      </c>
      <c r="C32" s="45">
        <v>977673.6</v>
      </c>
      <c r="D32" s="45">
        <v>29525725.54</v>
      </c>
      <c r="E32" s="45">
        <v>19998657.08</v>
      </c>
      <c r="F32" s="45">
        <v>19998657.08</v>
      </c>
      <c r="G32" s="45">
        <f t="shared" si="1"/>
        <v>9527068.46</v>
      </c>
    </row>
    <row r="33" spans="1:7" ht="15">
      <c r="A33" s="14" t="s">
        <v>40</v>
      </c>
      <c r="B33" s="45">
        <v>134393829.86</v>
      </c>
      <c r="C33" s="45">
        <v>5836957.5</v>
      </c>
      <c r="D33" s="45">
        <v>140230787.36</v>
      </c>
      <c r="E33" s="45">
        <v>77586609.1</v>
      </c>
      <c r="F33" s="45">
        <v>61427559.74</v>
      </c>
      <c r="G33" s="45">
        <f t="shared" si="1"/>
        <v>62644178.26000002</v>
      </c>
    </row>
    <row r="34" spans="1:7" ht="15">
      <c r="A34" s="14" t="s">
        <v>41</v>
      </c>
      <c r="B34" s="45">
        <v>95055948.17</v>
      </c>
      <c r="C34" s="45">
        <v>-1029853.36</v>
      </c>
      <c r="D34" s="45">
        <v>94026094.81</v>
      </c>
      <c r="E34" s="45">
        <v>56969536.52</v>
      </c>
      <c r="F34" s="45">
        <v>55409936.29</v>
      </c>
      <c r="G34" s="45">
        <f t="shared" si="1"/>
        <v>37056558.29</v>
      </c>
    </row>
    <row r="35" spans="1:7" ht="15">
      <c r="A35" s="14" t="s">
        <v>42</v>
      </c>
      <c r="B35" s="45">
        <v>4387288.95</v>
      </c>
      <c r="C35" s="45">
        <v>-2592947.84</v>
      </c>
      <c r="D35" s="45">
        <v>1794341.11</v>
      </c>
      <c r="E35" s="45">
        <v>528316.74</v>
      </c>
      <c r="F35" s="45">
        <v>521767.6</v>
      </c>
      <c r="G35" s="45">
        <f t="shared" si="1"/>
        <v>1266024.37</v>
      </c>
    </row>
    <row r="36" spans="1:7" ht="15">
      <c r="A36" s="14" t="s">
        <v>43</v>
      </c>
      <c r="B36" s="45">
        <v>46067932.88</v>
      </c>
      <c r="C36" s="45">
        <v>-15606702.18</v>
      </c>
      <c r="D36" s="45">
        <v>30461230.7</v>
      </c>
      <c r="E36" s="45">
        <v>9756501.35</v>
      </c>
      <c r="F36" s="45">
        <v>9356624.33</v>
      </c>
      <c r="G36" s="45">
        <f t="shared" si="1"/>
        <v>20704729.35</v>
      </c>
    </row>
    <row r="37" spans="1:7" ht="15">
      <c r="A37" s="14" t="s">
        <v>44</v>
      </c>
      <c r="B37" s="45">
        <v>79988046.02</v>
      </c>
      <c r="C37" s="45">
        <v>7584185.57</v>
      </c>
      <c r="D37" s="45">
        <v>87572231.59</v>
      </c>
      <c r="E37" s="45">
        <v>34358117.51</v>
      </c>
      <c r="F37" s="45">
        <v>34347257.27</v>
      </c>
      <c r="G37" s="45">
        <f t="shared" si="1"/>
        <v>53214114.080000006</v>
      </c>
    </row>
    <row r="38" spans="1:7" ht="15">
      <c r="A38" s="13" t="s">
        <v>45</v>
      </c>
      <c r="B38" s="45">
        <v>657623203.9200001</v>
      </c>
      <c r="C38" s="45">
        <v>321359612.48</v>
      </c>
      <c r="D38" s="45">
        <v>978982816.4</v>
      </c>
      <c r="E38" s="45">
        <v>757002982.2</v>
      </c>
      <c r="F38" s="45">
        <v>713129841.5400001</v>
      </c>
      <c r="G38" s="45">
        <f t="shared" si="1"/>
        <v>221979834.19999993</v>
      </c>
    </row>
    <row r="39" spans="1:7" ht="15">
      <c r="A39" s="14" t="s">
        <v>46</v>
      </c>
      <c r="B39" s="45">
        <v>4074908.82</v>
      </c>
      <c r="C39" s="45">
        <v>0</v>
      </c>
      <c r="D39" s="45">
        <v>4074908.82</v>
      </c>
      <c r="E39" s="45">
        <v>3116990.62</v>
      </c>
      <c r="F39" s="45">
        <v>3116990.62</v>
      </c>
      <c r="G39" s="45">
        <f t="shared" si="1"/>
        <v>957918.1999999997</v>
      </c>
    </row>
    <row r="40" spans="1:7" ht="15">
      <c r="A40" s="14" t="s">
        <v>47</v>
      </c>
      <c r="B40" s="45">
        <v>526407353.97</v>
      </c>
      <c r="C40" s="45">
        <v>90483691.32</v>
      </c>
      <c r="D40" s="45">
        <v>616891045.29</v>
      </c>
      <c r="E40" s="45">
        <v>516898328.52</v>
      </c>
      <c r="F40" s="45">
        <v>479122236.7</v>
      </c>
      <c r="G40" s="45">
        <f t="shared" si="1"/>
        <v>99992716.76999998</v>
      </c>
    </row>
    <row r="41" spans="1:7" ht="15">
      <c r="A41" s="14" t="s">
        <v>48</v>
      </c>
      <c r="B41" s="45">
        <v>55918231.27</v>
      </c>
      <c r="C41" s="45">
        <v>184807344.34</v>
      </c>
      <c r="D41" s="45">
        <v>240725575.61</v>
      </c>
      <c r="E41" s="45">
        <v>157512954.22</v>
      </c>
      <c r="F41" s="45">
        <v>154952905.65</v>
      </c>
      <c r="G41" s="45">
        <f t="shared" si="1"/>
        <v>83212621.39000002</v>
      </c>
    </row>
    <row r="42" spans="1:7" ht="15">
      <c r="A42" s="14" t="s">
        <v>49</v>
      </c>
      <c r="B42" s="45">
        <v>70137373.72</v>
      </c>
      <c r="C42" s="45">
        <v>43588806.34</v>
      </c>
      <c r="D42" s="45">
        <v>113726180.06</v>
      </c>
      <c r="E42" s="45">
        <v>76219511</v>
      </c>
      <c r="F42" s="45">
        <v>72682510.73</v>
      </c>
      <c r="G42" s="45">
        <f t="shared" si="1"/>
        <v>37506669.06</v>
      </c>
    </row>
    <row r="43" spans="1:7" ht="15">
      <c r="A43" s="14" t="s">
        <v>50</v>
      </c>
      <c r="B43" s="45">
        <v>1085336.14</v>
      </c>
      <c r="C43" s="45">
        <v>0</v>
      </c>
      <c r="D43" s="45">
        <v>1085336.14</v>
      </c>
      <c r="E43" s="45">
        <v>777877.36</v>
      </c>
      <c r="F43" s="45">
        <v>777877.36</v>
      </c>
      <c r="G43" s="45">
        <f t="shared" si="1"/>
        <v>307458.7799999999</v>
      </c>
    </row>
    <row r="44" spans="1:7" ht="15">
      <c r="A44" s="14" t="s">
        <v>51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f t="shared" si="1"/>
        <v>0</v>
      </c>
    </row>
    <row r="45" spans="1:7" ht="15">
      <c r="A45" s="14" t="s">
        <v>52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f t="shared" si="1"/>
        <v>0</v>
      </c>
    </row>
    <row r="46" spans="1:7" ht="15">
      <c r="A46" s="14" t="s">
        <v>53</v>
      </c>
      <c r="B46" s="45">
        <v>0</v>
      </c>
      <c r="C46" s="45">
        <v>0</v>
      </c>
      <c r="D46" s="45">
        <v>0</v>
      </c>
      <c r="E46" s="45">
        <v>0</v>
      </c>
      <c r="F46" s="45">
        <v>0</v>
      </c>
      <c r="G46" s="45">
        <f t="shared" si="1"/>
        <v>0</v>
      </c>
    </row>
    <row r="47" spans="1:7" ht="15">
      <c r="A47" s="14" t="s">
        <v>54</v>
      </c>
      <c r="B47" s="45">
        <v>0</v>
      </c>
      <c r="C47" s="45">
        <v>2479770.48</v>
      </c>
      <c r="D47" s="45">
        <v>2479770.48</v>
      </c>
      <c r="E47" s="45">
        <v>2477320.48</v>
      </c>
      <c r="F47" s="45">
        <v>2477320.48</v>
      </c>
      <c r="G47" s="45">
        <f t="shared" si="1"/>
        <v>2450</v>
      </c>
    </row>
    <row r="48" spans="1:7" ht="15">
      <c r="A48" s="13" t="s">
        <v>55</v>
      </c>
      <c r="B48" s="45">
        <v>82630201.75999999</v>
      </c>
      <c r="C48" s="45">
        <v>82968968.53999999</v>
      </c>
      <c r="D48" s="45">
        <v>165599170.3</v>
      </c>
      <c r="E48" s="45">
        <v>26700452.129999995</v>
      </c>
      <c r="F48" s="45">
        <v>26065601.04</v>
      </c>
      <c r="G48" s="45">
        <f t="shared" si="1"/>
        <v>138898718.17000002</v>
      </c>
    </row>
    <row r="49" spans="1:7" ht="15">
      <c r="A49" s="14" t="s">
        <v>56</v>
      </c>
      <c r="B49" s="45">
        <v>24193408.07</v>
      </c>
      <c r="C49" s="45">
        <v>10782645.88</v>
      </c>
      <c r="D49" s="45">
        <v>34976053.95</v>
      </c>
      <c r="E49" s="45">
        <v>12427095.93</v>
      </c>
      <c r="F49" s="45">
        <v>11975696.71</v>
      </c>
      <c r="G49" s="45">
        <f t="shared" si="1"/>
        <v>22548958.020000003</v>
      </c>
    </row>
    <row r="50" spans="1:7" ht="15">
      <c r="A50" s="14" t="s">
        <v>57</v>
      </c>
      <c r="B50" s="45">
        <v>2968534</v>
      </c>
      <c r="C50" s="45">
        <v>125907.01</v>
      </c>
      <c r="D50" s="45">
        <v>3094441.01</v>
      </c>
      <c r="E50" s="45">
        <v>504363.44</v>
      </c>
      <c r="F50" s="45">
        <v>490443.44</v>
      </c>
      <c r="G50" s="45">
        <f t="shared" si="1"/>
        <v>2590077.57</v>
      </c>
    </row>
    <row r="51" spans="1:7" ht="15">
      <c r="A51" s="14" t="s">
        <v>58</v>
      </c>
      <c r="B51" s="45">
        <v>1085038</v>
      </c>
      <c r="C51" s="45">
        <v>53095.62</v>
      </c>
      <c r="D51" s="45">
        <v>1138133.62</v>
      </c>
      <c r="E51" s="45">
        <v>902777.37</v>
      </c>
      <c r="F51" s="45">
        <v>902777.37</v>
      </c>
      <c r="G51" s="45">
        <f t="shared" si="1"/>
        <v>235356.25000000012</v>
      </c>
    </row>
    <row r="52" spans="1:7" ht="15">
      <c r="A52" s="14" t="s">
        <v>59</v>
      </c>
      <c r="B52" s="45">
        <v>22080000</v>
      </c>
      <c r="C52" s="45">
        <v>-1761676.05</v>
      </c>
      <c r="D52" s="45">
        <v>20318323.95</v>
      </c>
      <c r="E52" s="45">
        <v>382900</v>
      </c>
      <c r="F52" s="45">
        <v>382900</v>
      </c>
      <c r="G52" s="45">
        <f t="shared" si="1"/>
        <v>19935423.95</v>
      </c>
    </row>
    <row r="53" spans="1:7" ht="15">
      <c r="A53" s="14" t="s">
        <v>60</v>
      </c>
      <c r="B53" s="45">
        <v>112183.5</v>
      </c>
      <c r="C53" s="45">
        <v>3144576.5</v>
      </c>
      <c r="D53" s="45">
        <v>3256760</v>
      </c>
      <c r="E53" s="45">
        <v>128760</v>
      </c>
      <c r="F53" s="45">
        <v>128760</v>
      </c>
      <c r="G53" s="45">
        <f t="shared" si="1"/>
        <v>3128000</v>
      </c>
    </row>
    <row r="54" spans="1:7" ht="15">
      <c r="A54" s="14" t="s">
        <v>61</v>
      </c>
      <c r="B54" s="45">
        <v>23090481.84</v>
      </c>
      <c r="C54" s="45">
        <v>3418355.4</v>
      </c>
      <c r="D54" s="45">
        <v>26508837.24</v>
      </c>
      <c r="E54" s="45">
        <v>7669151.29</v>
      </c>
      <c r="F54" s="45">
        <v>7499619.42</v>
      </c>
      <c r="G54" s="45">
        <f t="shared" si="1"/>
        <v>18839685.95</v>
      </c>
    </row>
    <row r="55" spans="1:7" ht="15">
      <c r="A55" s="14" t="s">
        <v>62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f t="shared" si="1"/>
        <v>0</v>
      </c>
    </row>
    <row r="56" spans="1:7" ht="15">
      <c r="A56" s="14" t="s">
        <v>63</v>
      </c>
      <c r="B56" s="45">
        <v>0</v>
      </c>
      <c r="C56" s="45">
        <v>115000</v>
      </c>
      <c r="D56" s="45">
        <v>115000</v>
      </c>
      <c r="E56" s="45">
        <v>0</v>
      </c>
      <c r="F56" s="45">
        <v>0</v>
      </c>
      <c r="G56" s="45">
        <f t="shared" si="1"/>
        <v>115000</v>
      </c>
    </row>
    <row r="57" spans="1:7" ht="15">
      <c r="A57" s="14" t="s">
        <v>64</v>
      </c>
      <c r="B57" s="45">
        <v>9100556.35</v>
      </c>
      <c r="C57" s="45">
        <v>67091064.18</v>
      </c>
      <c r="D57" s="45">
        <v>76191620.53</v>
      </c>
      <c r="E57" s="45">
        <v>4685404.1</v>
      </c>
      <c r="F57" s="45">
        <v>4685404.1</v>
      </c>
      <c r="G57" s="45">
        <f t="shared" si="1"/>
        <v>71506216.43</v>
      </c>
    </row>
    <row r="58" spans="1:7" ht="15">
      <c r="A58" s="13" t="s">
        <v>65</v>
      </c>
      <c r="B58" s="45">
        <v>384291286.29</v>
      </c>
      <c r="C58" s="45">
        <v>494074554.36</v>
      </c>
      <c r="D58" s="45">
        <v>878365840.65</v>
      </c>
      <c r="E58" s="45">
        <v>374681904.3</v>
      </c>
      <c r="F58" s="45">
        <v>360493176.56</v>
      </c>
      <c r="G58" s="45">
        <f t="shared" si="1"/>
        <v>503683936.34999996</v>
      </c>
    </row>
    <row r="59" spans="1:7" ht="15">
      <c r="A59" s="14" t="s">
        <v>66</v>
      </c>
      <c r="B59" s="45">
        <v>321591286.29</v>
      </c>
      <c r="C59" s="45">
        <v>296754536.6</v>
      </c>
      <c r="D59" s="45">
        <v>618345822.89</v>
      </c>
      <c r="E59" s="45">
        <v>266949898.04</v>
      </c>
      <c r="F59" s="45">
        <v>259470564.92</v>
      </c>
      <c r="G59" s="45">
        <f t="shared" si="1"/>
        <v>351395924.85</v>
      </c>
    </row>
    <row r="60" spans="1:7" ht="15">
      <c r="A60" s="14" t="s">
        <v>67</v>
      </c>
      <c r="B60" s="45">
        <v>62700000</v>
      </c>
      <c r="C60" s="45">
        <v>197139628.93</v>
      </c>
      <c r="D60" s="45">
        <v>259839628.93</v>
      </c>
      <c r="E60" s="45">
        <v>107551617.44</v>
      </c>
      <c r="F60" s="45">
        <v>100842222.82</v>
      </c>
      <c r="G60" s="45">
        <f t="shared" si="1"/>
        <v>152288011.49</v>
      </c>
    </row>
    <row r="61" spans="1:7" ht="15">
      <c r="A61" s="14" t="s">
        <v>68</v>
      </c>
      <c r="B61" s="45">
        <v>0</v>
      </c>
      <c r="C61" s="45">
        <v>180388.83</v>
      </c>
      <c r="D61" s="45">
        <v>180388.83</v>
      </c>
      <c r="E61" s="45">
        <v>180388.82</v>
      </c>
      <c r="F61" s="45">
        <v>180388.82</v>
      </c>
      <c r="G61" s="45">
        <f t="shared" si="1"/>
        <v>0.009999999980209395</v>
      </c>
    </row>
    <row r="62" spans="1:7" ht="15">
      <c r="A62" s="13" t="s">
        <v>69</v>
      </c>
      <c r="B62" s="45">
        <v>300000</v>
      </c>
      <c r="C62" s="45">
        <v>37244044.870000005</v>
      </c>
      <c r="D62" s="45">
        <v>37544044.870000005</v>
      </c>
      <c r="E62" s="45">
        <v>1195273.8</v>
      </c>
      <c r="F62" s="45">
        <v>1195273.8</v>
      </c>
      <c r="G62" s="45">
        <f t="shared" si="1"/>
        <v>36348771.07000001</v>
      </c>
    </row>
    <row r="63" spans="1:7" ht="15">
      <c r="A63" s="14" t="s">
        <v>70</v>
      </c>
      <c r="B63" s="45">
        <v>0</v>
      </c>
      <c r="C63" s="45">
        <v>0</v>
      </c>
      <c r="D63" s="45">
        <v>0</v>
      </c>
      <c r="E63" s="45">
        <v>0</v>
      </c>
      <c r="F63" s="45">
        <v>0</v>
      </c>
      <c r="G63" s="45">
        <f t="shared" si="1"/>
        <v>0</v>
      </c>
    </row>
    <row r="64" spans="1:7" ht="15">
      <c r="A64" s="14" t="s">
        <v>71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f t="shared" si="1"/>
        <v>0</v>
      </c>
    </row>
    <row r="65" spans="1:7" ht="15">
      <c r="A65" s="14" t="s">
        <v>72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f t="shared" si="1"/>
        <v>0</v>
      </c>
    </row>
    <row r="66" spans="1:7" ht="15">
      <c r="A66" s="14" t="s">
        <v>73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f t="shared" si="1"/>
        <v>0</v>
      </c>
    </row>
    <row r="67" spans="1:7" ht="15">
      <c r="A67" s="14" t="s">
        <v>74</v>
      </c>
      <c r="B67" s="45">
        <v>300000</v>
      </c>
      <c r="C67" s="45">
        <v>1000702.6</v>
      </c>
      <c r="D67" s="45">
        <v>1300702.6</v>
      </c>
      <c r="E67" s="45">
        <v>1195273.8</v>
      </c>
      <c r="F67" s="45">
        <v>1195273.8</v>
      </c>
      <c r="G67" s="45">
        <f t="shared" si="1"/>
        <v>105428.80000000005</v>
      </c>
    </row>
    <row r="68" spans="1:7" ht="15">
      <c r="A68" s="14" t="s">
        <v>75</v>
      </c>
      <c r="B68" s="45"/>
      <c r="C68" s="45"/>
      <c r="D68" s="45"/>
      <c r="E68" s="45"/>
      <c r="F68" s="45"/>
      <c r="G68" s="45"/>
    </row>
    <row r="69" spans="1:7" ht="15">
      <c r="A69" s="14" t="s">
        <v>76</v>
      </c>
      <c r="B69" s="45">
        <v>0</v>
      </c>
      <c r="C69" s="45">
        <v>0</v>
      </c>
      <c r="D69" s="45">
        <v>0</v>
      </c>
      <c r="E69" s="45">
        <v>0</v>
      </c>
      <c r="F69" s="45">
        <v>0</v>
      </c>
      <c r="G69" s="45">
        <f t="shared" si="1"/>
        <v>0</v>
      </c>
    </row>
    <row r="70" spans="1:7" ht="15">
      <c r="A70" s="14" t="s">
        <v>77</v>
      </c>
      <c r="B70" s="45">
        <v>0</v>
      </c>
      <c r="C70" s="45">
        <v>36243342.27</v>
      </c>
      <c r="D70" s="45">
        <v>36243342.27</v>
      </c>
      <c r="E70" s="45">
        <v>0</v>
      </c>
      <c r="F70" s="45">
        <v>0</v>
      </c>
      <c r="G70" s="45">
        <f t="shared" si="1"/>
        <v>36243342.27</v>
      </c>
    </row>
    <row r="71" spans="1:7" ht="15">
      <c r="A71" s="13" t="s">
        <v>78</v>
      </c>
      <c r="B71" s="45">
        <v>0</v>
      </c>
      <c r="C71" s="45">
        <v>0</v>
      </c>
      <c r="D71" s="45">
        <v>0</v>
      </c>
      <c r="E71" s="45">
        <v>0</v>
      </c>
      <c r="F71" s="45">
        <v>0</v>
      </c>
      <c r="G71" s="45">
        <f t="shared" si="1"/>
        <v>0</v>
      </c>
    </row>
    <row r="72" spans="1:7" ht="15">
      <c r="A72" s="14" t="s">
        <v>79</v>
      </c>
      <c r="B72" s="45">
        <v>0</v>
      </c>
      <c r="C72" s="45">
        <v>0</v>
      </c>
      <c r="D72" s="45">
        <v>0</v>
      </c>
      <c r="E72" s="45">
        <v>0</v>
      </c>
      <c r="F72" s="45">
        <v>0</v>
      </c>
      <c r="G72" s="45">
        <f t="shared" si="1"/>
        <v>0</v>
      </c>
    </row>
    <row r="73" spans="1:7" ht="15">
      <c r="A73" s="14" t="s">
        <v>80</v>
      </c>
      <c r="B73" s="45">
        <v>0</v>
      </c>
      <c r="C73" s="45">
        <v>0</v>
      </c>
      <c r="D73" s="45">
        <v>0</v>
      </c>
      <c r="E73" s="45">
        <v>0</v>
      </c>
      <c r="F73" s="45">
        <v>0</v>
      </c>
      <c r="G73" s="45">
        <f t="shared" si="1"/>
        <v>0</v>
      </c>
    </row>
    <row r="74" spans="1:7" ht="15">
      <c r="A74" s="14" t="s">
        <v>81</v>
      </c>
      <c r="B74" s="45">
        <v>0</v>
      </c>
      <c r="C74" s="45">
        <v>0</v>
      </c>
      <c r="D74" s="45">
        <v>0</v>
      </c>
      <c r="E74" s="45">
        <v>0</v>
      </c>
      <c r="F74" s="45">
        <v>0</v>
      </c>
      <c r="G74" s="45">
        <f t="shared" si="1"/>
        <v>0</v>
      </c>
    </row>
    <row r="75" spans="1:7" ht="15">
      <c r="A75" s="13" t="s">
        <v>82</v>
      </c>
      <c r="B75" s="45">
        <v>0</v>
      </c>
      <c r="C75" s="45">
        <v>3000000</v>
      </c>
      <c r="D75" s="45">
        <v>3000000</v>
      </c>
      <c r="E75" s="45">
        <v>0</v>
      </c>
      <c r="F75" s="45">
        <v>0</v>
      </c>
      <c r="G75" s="45">
        <f aca="true" t="shared" si="2" ref="G75:G82">D75-E75</f>
        <v>3000000</v>
      </c>
    </row>
    <row r="76" spans="1:7" ht="15">
      <c r="A76" s="14" t="s">
        <v>83</v>
      </c>
      <c r="B76" s="45">
        <v>0</v>
      </c>
      <c r="C76" s="45">
        <v>0</v>
      </c>
      <c r="D76" s="45">
        <v>0</v>
      </c>
      <c r="E76" s="45">
        <v>0</v>
      </c>
      <c r="F76" s="45">
        <v>0</v>
      </c>
      <c r="G76" s="45">
        <f t="shared" si="2"/>
        <v>0</v>
      </c>
    </row>
    <row r="77" spans="1:7" ht="15">
      <c r="A77" s="14" t="s">
        <v>84</v>
      </c>
      <c r="B77" s="45">
        <v>0</v>
      </c>
      <c r="C77" s="45">
        <v>3000000</v>
      </c>
      <c r="D77" s="45">
        <v>3000000</v>
      </c>
      <c r="E77" s="45">
        <v>0</v>
      </c>
      <c r="F77" s="45">
        <v>0</v>
      </c>
      <c r="G77" s="45">
        <f t="shared" si="2"/>
        <v>3000000</v>
      </c>
    </row>
    <row r="78" spans="1:7" ht="15">
      <c r="A78" s="14" t="s">
        <v>85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f t="shared" si="2"/>
        <v>0</v>
      </c>
    </row>
    <row r="79" spans="1:7" ht="15">
      <c r="A79" s="14" t="s">
        <v>86</v>
      </c>
      <c r="B79" s="45">
        <v>0</v>
      </c>
      <c r="C79" s="45">
        <v>0</v>
      </c>
      <c r="D79" s="45">
        <v>0</v>
      </c>
      <c r="E79" s="45">
        <v>0</v>
      </c>
      <c r="F79" s="45">
        <v>0</v>
      </c>
      <c r="G79" s="45">
        <f t="shared" si="2"/>
        <v>0</v>
      </c>
    </row>
    <row r="80" spans="1:7" ht="15">
      <c r="A80" s="14" t="s">
        <v>87</v>
      </c>
      <c r="B80" s="45">
        <v>0</v>
      </c>
      <c r="C80" s="45">
        <v>0</v>
      </c>
      <c r="D80" s="45">
        <v>0</v>
      </c>
      <c r="E80" s="45">
        <v>0</v>
      </c>
      <c r="F80" s="45">
        <v>0</v>
      </c>
      <c r="G80" s="45">
        <f t="shared" si="2"/>
        <v>0</v>
      </c>
    </row>
    <row r="81" spans="1:7" ht="15">
      <c r="A81" s="14" t="s">
        <v>88</v>
      </c>
      <c r="B81" s="45">
        <v>0</v>
      </c>
      <c r="C81" s="45">
        <v>0</v>
      </c>
      <c r="D81" s="45">
        <v>0</v>
      </c>
      <c r="E81" s="45">
        <v>0</v>
      </c>
      <c r="F81" s="45">
        <v>0</v>
      </c>
      <c r="G81" s="45">
        <f t="shared" si="2"/>
        <v>0</v>
      </c>
    </row>
    <row r="82" spans="1:7" ht="15">
      <c r="A82" s="14" t="s">
        <v>89</v>
      </c>
      <c r="B82" s="45">
        <v>0</v>
      </c>
      <c r="C82" s="45">
        <v>0</v>
      </c>
      <c r="D82" s="45">
        <v>0</v>
      </c>
      <c r="E82" s="45">
        <v>0</v>
      </c>
      <c r="F82" s="45">
        <v>0</v>
      </c>
      <c r="G82" s="45">
        <f t="shared" si="2"/>
        <v>0</v>
      </c>
    </row>
    <row r="83" spans="1:7" ht="15">
      <c r="A83" s="15"/>
      <c r="B83" s="46"/>
      <c r="C83" s="46"/>
      <c r="D83" s="46"/>
      <c r="E83" s="46"/>
      <c r="F83" s="46"/>
      <c r="G83" s="46"/>
    </row>
    <row r="84" spans="1:7" ht="15">
      <c r="A84" s="16" t="s">
        <v>90</v>
      </c>
      <c r="B84" s="44">
        <f>B85+B93+B103+B113+B123+B137+B133+B146+B150</f>
        <v>1544606299.5400002</v>
      </c>
      <c r="C84" s="44">
        <f aca="true" t="shared" si="3" ref="C84:F84">C85+C93+C103+C113+C123+C137+C133+C146+C150</f>
        <v>295555415.43</v>
      </c>
      <c r="D84" s="44">
        <f t="shared" si="3"/>
        <v>1840161714.97</v>
      </c>
      <c r="E84" s="44">
        <f t="shared" si="3"/>
        <v>1030395516.2400001</v>
      </c>
      <c r="F84" s="44">
        <f t="shared" si="3"/>
        <v>1000877926.09</v>
      </c>
      <c r="G84" s="44">
        <f>D84-E84</f>
        <v>809766198.7299999</v>
      </c>
    </row>
    <row r="85" spans="1:7" ht="15">
      <c r="A85" s="13" t="s">
        <v>17</v>
      </c>
      <c r="B85" s="45">
        <v>258394894.99</v>
      </c>
      <c r="C85" s="45">
        <v>-4949627.56</v>
      </c>
      <c r="D85" s="45">
        <v>253445267.43</v>
      </c>
      <c r="E85" s="45">
        <v>169994877.62</v>
      </c>
      <c r="F85" s="45">
        <v>156454488.17000002</v>
      </c>
      <c r="G85" s="45">
        <f>D85-E85</f>
        <v>83450389.81</v>
      </c>
    </row>
    <row r="86" spans="1:7" ht="15">
      <c r="A86" s="14" t="s">
        <v>18</v>
      </c>
      <c r="B86" s="45">
        <v>0</v>
      </c>
      <c r="C86" s="45">
        <v>0</v>
      </c>
      <c r="D86" s="45">
        <v>0</v>
      </c>
      <c r="E86" s="45">
        <v>0</v>
      </c>
      <c r="F86" s="45">
        <v>0</v>
      </c>
      <c r="G86" s="45">
        <f aca="true" t="shared" si="4" ref="G86:G142">D86-E86</f>
        <v>0</v>
      </c>
    </row>
    <row r="87" spans="1:7" ht="15">
      <c r="A87" s="14" t="s">
        <v>19</v>
      </c>
      <c r="B87" s="45">
        <v>0</v>
      </c>
      <c r="C87" s="45">
        <v>0</v>
      </c>
      <c r="D87" s="45">
        <v>0</v>
      </c>
      <c r="E87" s="45">
        <v>0</v>
      </c>
      <c r="F87" s="45">
        <v>0</v>
      </c>
      <c r="G87" s="45">
        <f t="shared" si="4"/>
        <v>0</v>
      </c>
    </row>
    <row r="88" spans="1:7" ht="15">
      <c r="A88" s="14" t="s">
        <v>20</v>
      </c>
      <c r="B88" s="45">
        <v>0</v>
      </c>
      <c r="C88" s="45">
        <v>0</v>
      </c>
      <c r="D88" s="45">
        <v>0</v>
      </c>
      <c r="E88" s="45">
        <v>0</v>
      </c>
      <c r="F88" s="45">
        <v>0</v>
      </c>
      <c r="G88" s="45">
        <f t="shared" si="4"/>
        <v>0</v>
      </c>
    </row>
    <row r="89" spans="1:7" ht="15">
      <c r="A89" s="14" t="s">
        <v>21</v>
      </c>
      <c r="B89" s="45">
        <v>258394894.99</v>
      </c>
      <c r="C89" s="45">
        <v>-7733447.68</v>
      </c>
      <c r="D89" s="45">
        <v>250661447.31</v>
      </c>
      <c r="E89" s="45">
        <v>167211057.5</v>
      </c>
      <c r="F89" s="45">
        <v>153670668.05</v>
      </c>
      <c r="G89" s="45">
        <f t="shared" si="4"/>
        <v>83450389.81</v>
      </c>
    </row>
    <row r="90" spans="1:7" ht="15">
      <c r="A90" s="14" t="s">
        <v>22</v>
      </c>
      <c r="B90" s="45">
        <v>0</v>
      </c>
      <c r="C90" s="45">
        <v>2783820.12</v>
      </c>
      <c r="D90" s="45">
        <v>2783820.12</v>
      </c>
      <c r="E90" s="45">
        <v>2783820.12</v>
      </c>
      <c r="F90" s="45">
        <v>2783820.12</v>
      </c>
      <c r="G90" s="45">
        <f t="shared" si="4"/>
        <v>0</v>
      </c>
    </row>
    <row r="91" spans="1:7" ht="15">
      <c r="A91" s="14" t="s">
        <v>23</v>
      </c>
      <c r="B91" s="45">
        <v>0</v>
      </c>
      <c r="C91" s="45">
        <v>0</v>
      </c>
      <c r="D91" s="45">
        <v>0</v>
      </c>
      <c r="E91" s="45">
        <v>0</v>
      </c>
      <c r="F91" s="45">
        <v>0</v>
      </c>
      <c r="G91" s="45">
        <f t="shared" si="4"/>
        <v>0</v>
      </c>
    </row>
    <row r="92" spans="1:7" ht="15">
      <c r="A92" s="14" t="s">
        <v>24</v>
      </c>
      <c r="B92" s="45">
        <v>0</v>
      </c>
      <c r="C92" s="45">
        <v>0</v>
      </c>
      <c r="D92" s="45">
        <v>0</v>
      </c>
      <c r="E92" s="45">
        <v>0</v>
      </c>
      <c r="F92" s="45">
        <v>0</v>
      </c>
      <c r="G92" s="45">
        <f t="shared" si="4"/>
        <v>0</v>
      </c>
    </row>
    <row r="93" spans="1:7" ht="15">
      <c r="A93" s="13" t="s">
        <v>25</v>
      </c>
      <c r="B93" s="45">
        <v>170032521.62</v>
      </c>
      <c r="C93" s="45">
        <v>-11521131.290000001</v>
      </c>
      <c r="D93" s="45">
        <v>158511390.32999998</v>
      </c>
      <c r="E93" s="45">
        <v>112866228.14</v>
      </c>
      <c r="F93" s="45">
        <v>103954718.14999999</v>
      </c>
      <c r="G93" s="45">
        <f t="shared" si="4"/>
        <v>45645162.18999998</v>
      </c>
    </row>
    <row r="94" spans="1:7" ht="15">
      <c r="A94" s="14" t="s">
        <v>26</v>
      </c>
      <c r="B94" s="45">
        <v>0</v>
      </c>
      <c r="C94" s="45">
        <v>35800</v>
      </c>
      <c r="D94" s="45">
        <v>35800</v>
      </c>
      <c r="E94" s="45">
        <v>722.44</v>
      </c>
      <c r="F94" s="45">
        <v>722.44</v>
      </c>
      <c r="G94" s="45">
        <f t="shared" si="4"/>
        <v>35077.56</v>
      </c>
    </row>
    <row r="95" spans="1:7" ht="15">
      <c r="A95" s="14" t="s">
        <v>27</v>
      </c>
      <c r="B95" s="45">
        <v>0</v>
      </c>
      <c r="C95" s="45">
        <v>0</v>
      </c>
      <c r="D95" s="45">
        <v>0</v>
      </c>
      <c r="E95" s="45">
        <v>0</v>
      </c>
      <c r="F95" s="45">
        <v>0</v>
      </c>
      <c r="G95" s="45">
        <f t="shared" si="4"/>
        <v>0</v>
      </c>
    </row>
    <row r="96" spans="1:7" ht="15">
      <c r="A96" s="14" t="s">
        <v>28</v>
      </c>
      <c r="B96" s="45">
        <v>0</v>
      </c>
      <c r="C96" s="45">
        <v>0</v>
      </c>
      <c r="D96" s="45">
        <v>0</v>
      </c>
      <c r="E96" s="45">
        <v>0</v>
      </c>
      <c r="F96" s="45">
        <v>0</v>
      </c>
      <c r="G96" s="45">
        <f t="shared" si="4"/>
        <v>0</v>
      </c>
    </row>
    <row r="97" spans="1:7" ht="15">
      <c r="A97" s="14" t="s">
        <v>29</v>
      </c>
      <c r="B97" s="45">
        <v>0</v>
      </c>
      <c r="C97" s="45">
        <v>0</v>
      </c>
      <c r="D97" s="45">
        <v>0</v>
      </c>
      <c r="E97" s="45">
        <v>0</v>
      </c>
      <c r="F97" s="45">
        <v>0</v>
      </c>
      <c r="G97" s="45">
        <f t="shared" si="4"/>
        <v>0</v>
      </c>
    </row>
    <row r="98" spans="1:7" ht="15">
      <c r="A98" s="17" t="s">
        <v>30</v>
      </c>
      <c r="B98" s="45">
        <v>0</v>
      </c>
      <c r="C98" s="45">
        <v>0</v>
      </c>
      <c r="D98" s="45">
        <v>0</v>
      </c>
      <c r="E98" s="45">
        <v>0</v>
      </c>
      <c r="F98" s="45">
        <v>0</v>
      </c>
      <c r="G98" s="45">
        <f t="shared" si="4"/>
        <v>0</v>
      </c>
    </row>
    <row r="99" spans="1:7" ht="15">
      <c r="A99" s="14" t="s">
        <v>31</v>
      </c>
      <c r="B99" s="45">
        <v>148648572.5</v>
      </c>
      <c r="C99" s="45">
        <v>-12336245.81</v>
      </c>
      <c r="D99" s="45">
        <v>136312326.69</v>
      </c>
      <c r="E99" s="45">
        <v>92401833.98</v>
      </c>
      <c r="F99" s="45">
        <v>92302501.36</v>
      </c>
      <c r="G99" s="45">
        <f t="shared" si="4"/>
        <v>43910492.70999999</v>
      </c>
    </row>
    <row r="100" spans="1:7" ht="15">
      <c r="A100" s="14" t="s">
        <v>32</v>
      </c>
      <c r="B100" s="45">
        <v>0</v>
      </c>
      <c r="C100" s="45">
        <v>11800000</v>
      </c>
      <c r="D100" s="45">
        <v>11800000</v>
      </c>
      <c r="E100" s="45">
        <v>11501719.39</v>
      </c>
      <c r="F100" s="45">
        <v>9687247.39</v>
      </c>
      <c r="G100" s="45">
        <f t="shared" si="4"/>
        <v>298280.6099999994</v>
      </c>
    </row>
    <row r="101" spans="1:7" ht="15">
      <c r="A101" s="14" t="s">
        <v>33</v>
      </c>
      <c r="B101" s="45">
        <v>21383949.12</v>
      </c>
      <c r="C101" s="45">
        <v>-11020685.48</v>
      </c>
      <c r="D101" s="45">
        <v>10363263.64</v>
      </c>
      <c r="E101" s="45">
        <v>8961952.33</v>
      </c>
      <c r="F101" s="45">
        <v>1964246.96</v>
      </c>
      <c r="G101" s="45">
        <f t="shared" si="4"/>
        <v>1401311.3100000005</v>
      </c>
    </row>
    <row r="102" spans="1:7" ht="15">
      <c r="A102" s="14" t="s">
        <v>34</v>
      </c>
      <c r="B102" s="45">
        <v>0</v>
      </c>
      <c r="C102" s="45">
        <v>0</v>
      </c>
      <c r="D102" s="45">
        <v>0</v>
      </c>
      <c r="E102" s="45">
        <v>0</v>
      </c>
      <c r="F102" s="45">
        <v>0</v>
      </c>
      <c r="G102" s="45">
        <f t="shared" si="4"/>
        <v>0</v>
      </c>
    </row>
    <row r="103" spans="1:7" ht="15">
      <c r="A103" s="13" t="s">
        <v>35</v>
      </c>
      <c r="B103" s="45">
        <v>357038327.76000005</v>
      </c>
      <c r="C103" s="45">
        <v>42129387.86</v>
      </c>
      <c r="D103" s="45">
        <v>399167715.62</v>
      </c>
      <c r="E103" s="45">
        <v>251688394.32000002</v>
      </c>
      <c r="F103" s="45">
        <v>250673621.69000003</v>
      </c>
      <c r="G103" s="45">
        <f t="shared" si="4"/>
        <v>147479321.29999998</v>
      </c>
    </row>
    <row r="104" spans="1:7" ht="15">
      <c r="A104" s="14" t="s">
        <v>36</v>
      </c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f t="shared" si="4"/>
        <v>0</v>
      </c>
    </row>
    <row r="105" spans="1:7" ht="15">
      <c r="A105" s="14" t="s">
        <v>37</v>
      </c>
      <c r="B105" s="45">
        <v>6214857.3</v>
      </c>
      <c r="C105" s="45">
        <v>-1240945.47</v>
      </c>
      <c r="D105" s="45">
        <v>4973911.83</v>
      </c>
      <c r="E105" s="45">
        <v>3479083.17</v>
      </c>
      <c r="F105" s="45">
        <v>3447763.17</v>
      </c>
      <c r="G105" s="45">
        <f t="shared" si="4"/>
        <v>1494828.6600000001</v>
      </c>
    </row>
    <row r="106" spans="1:7" ht="15">
      <c r="A106" s="14" t="s">
        <v>38</v>
      </c>
      <c r="B106" s="45">
        <v>8816050.88</v>
      </c>
      <c r="C106" s="45">
        <v>9026904.12</v>
      </c>
      <c r="D106" s="45">
        <v>17842955</v>
      </c>
      <c r="E106" s="45">
        <v>5370000</v>
      </c>
      <c r="F106" s="45">
        <v>5370000</v>
      </c>
      <c r="G106" s="45">
        <f t="shared" si="4"/>
        <v>12472955</v>
      </c>
    </row>
    <row r="107" spans="1:7" ht="15">
      <c r="A107" s="14" t="s">
        <v>39</v>
      </c>
      <c r="B107" s="45">
        <v>13982592</v>
      </c>
      <c r="C107" s="45">
        <v>-751879.07</v>
      </c>
      <c r="D107" s="45">
        <v>13230712.93</v>
      </c>
      <c r="E107" s="45">
        <v>13230712.94</v>
      </c>
      <c r="F107" s="45">
        <v>13230712.94</v>
      </c>
      <c r="G107" s="45">
        <f t="shared" si="4"/>
        <v>-0.009999999776482582</v>
      </c>
    </row>
    <row r="108" spans="1:7" ht="15">
      <c r="A108" s="14" t="s">
        <v>40</v>
      </c>
      <c r="B108" s="45">
        <v>323485364.79</v>
      </c>
      <c r="C108" s="45">
        <v>37488938.59</v>
      </c>
      <c r="D108" s="45">
        <v>360974303.38</v>
      </c>
      <c r="E108" s="45">
        <v>228647406.75</v>
      </c>
      <c r="F108" s="45">
        <v>227663954.12</v>
      </c>
      <c r="G108" s="45">
        <f t="shared" si="4"/>
        <v>132326896.63</v>
      </c>
    </row>
    <row r="109" spans="1:7" ht="15">
      <c r="A109" s="14" t="s">
        <v>41</v>
      </c>
      <c r="B109" s="45">
        <v>0</v>
      </c>
      <c r="C109" s="45">
        <v>0</v>
      </c>
      <c r="D109" s="45">
        <v>0</v>
      </c>
      <c r="E109" s="45">
        <v>0</v>
      </c>
      <c r="F109" s="45">
        <v>0</v>
      </c>
      <c r="G109" s="45">
        <f t="shared" si="4"/>
        <v>0</v>
      </c>
    </row>
    <row r="110" spans="1:7" ht="15">
      <c r="A110" s="14" t="s">
        <v>42</v>
      </c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f t="shared" si="4"/>
        <v>0</v>
      </c>
    </row>
    <row r="111" spans="1:7" ht="15">
      <c r="A111" s="14" t="s">
        <v>43</v>
      </c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f t="shared" si="4"/>
        <v>0</v>
      </c>
    </row>
    <row r="112" spans="1:7" ht="15">
      <c r="A112" s="14" t="s">
        <v>44</v>
      </c>
      <c r="B112" s="45">
        <v>4539462.79</v>
      </c>
      <c r="C112" s="45">
        <v>-2393630.31</v>
      </c>
      <c r="D112" s="45">
        <v>2145832.48</v>
      </c>
      <c r="E112" s="45">
        <v>961191.46</v>
      </c>
      <c r="F112" s="45">
        <v>961191.46</v>
      </c>
      <c r="G112" s="45">
        <f t="shared" si="4"/>
        <v>1184641.02</v>
      </c>
    </row>
    <row r="113" spans="1:7" ht="15">
      <c r="A113" s="13" t="s">
        <v>45</v>
      </c>
      <c r="B113" s="45">
        <v>186621211.73000002</v>
      </c>
      <c r="C113" s="45">
        <v>17713958.86</v>
      </c>
      <c r="D113" s="45">
        <v>204335170.59</v>
      </c>
      <c r="E113" s="45">
        <v>117244721.13</v>
      </c>
      <c r="F113" s="45">
        <v>116356626.79</v>
      </c>
      <c r="G113" s="45">
        <f t="shared" si="4"/>
        <v>87090449.46000001</v>
      </c>
    </row>
    <row r="114" spans="1:7" ht="15">
      <c r="A114" s="14" t="s">
        <v>46</v>
      </c>
      <c r="B114" s="45">
        <v>14326698.61</v>
      </c>
      <c r="C114" s="45">
        <v>-5947002.17</v>
      </c>
      <c r="D114" s="45">
        <v>8379696.44</v>
      </c>
      <c r="E114" s="45">
        <v>8344058.6</v>
      </c>
      <c r="F114" s="45">
        <v>7766247.94</v>
      </c>
      <c r="G114" s="45">
        <f t="shared" si="4"/>
        <v>35637.84000000078</v>
      </c>
    </row>
    <row r="115" spans="1:7" ht="15">
      <c r="A115" s="14" t="s">
        <v>47</v>
      </c>
      <c r="B115" s="45">
        <v>172294513.12</v>
      </c>
      <c r="C115" s="45">
        <v>10063359.09</v>
      </c>
      <c r="D115" s="45">
        <v>182357872.21</v>
      </c>
      <c r="E115" s="45">
        <v>104830698.52</v>
      </c>
      <c r="F115" s="45">
        <v>104676862.22</v>
      </c>
      <c r="G115" s="45">
        <f t="shared" si="4"/>
        <v>77527173.69000001</v>
      </c>
    </row>
    <row r="116" spans="1:7" ht="15">
      <c r="A116" s="14" t="s">
        <v>48</v>
      </c>
      <c r="B116" s="45">
        <v>0</v>
      </c>
      <c r="C116" s="45">
        <v>1000000</v>
      </c>
      <c r="D116" s="45">
        <v>1000000</v>
      </c>
      <c r="E116" s="45">
        <v>773727.28</v>
      </c>
      <c r="F116" s="45">
        <v>626617.9</v>
      </c>
      <c r="G116" s="45">
        <f t="shared" si="4"/>
        <v>226272.71999999997</v>
      </c>
    </row>
    <row r="117" spans="1:7" ht="15">
      <c r="A117" s="14" t="s">
        <v>49</v>
      </c>
      <c r="B117" s="45">
        <v>0</v>
      </c>
      <c r="C117" s="45">
        <v>12597601.94</v>
      </c>
      <c r="D117" s="45">
        <v>12597601.94</v>
      </c>
      <c r="E117" s="45">
        <v>3296236.73</v>
      </c>
      <c r="F117" s="45">
        <v>3286898.73</v>
      </c>
      <c r="G117" s="45">
        <f t="shared" si="4"/>
        <v>9301365.209999999</v>
      </c>
    </row>
    <row r="118" spans="1:7" ht="15">
      <c r="A118" s="14" t="s">
        <v>50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f t="shared" si="4"/>
        <v>0</v>
      </c>
    </row>
    <row r="119" spans="1:7" ht="15">
      <c r="A119" s="14" t="s">
        <v>51</v>
      </c>
      <c r="B119" s="45">
        <v>0</v>
      </c>
      <c r="C119" s="45">
        <v>0</v>
      </c>
      <c r="D119" s="45">
        <v>0</v>
      </c>
      <c r="E119" s="45">
        <v>0</v>
      </c>
      <c r="F119" s="45">
        <v>0</v>
      </c>
      <c r="G119" s="45">
        <f t="shared" si="4"/>
        <v>0</v>
      </c>
    </row>
    <row r="120" spans="1:7" ht="15">
      <c r="A120" s="14" t="s">
        <v>52</v>
      </c>
      <c r="B120" s="45">
        <v>0</v>
      </c>
      <c r="C120" s="45">
        <v>0</v>
      </c>
      <c r="D120" s="45">
        <v>0</v>
      </c>
      <c r="E120" s="45">
        <v>0</v>
      </c>
      <c r="F120" s="45">
        <v>0</v>
      </c>
      <c r="G120" s="45">
        <f t="shared" si="4"/>
        <v>0</v>
      </c>
    </row>
    <row r="121" spans="1:7" ht="15">
      <c r="A121" s="14" t="s">
        <v>53</v>
      </c>
      <c r="B121" s="45">
        <v>0</v>
      </c>
      <c r="C121" s="45">
        <v>0</v>
      </c>
      <c r="D121" s="45">
        <v>0</v>
      </c>
      <c r="E121" s="45">
        <v>0</v>
      </c>
      <c r="F121" s="45">
        <v>0</v>
      </c>
      <c r="G121" s="45">
        <f t="shared" si="4"/>
        <v>0</v>
      </c>
    </row>
    <row r="122" spans="1:7" ht="15">
      <c r="A122" s="14" t="s">
        <v>54</v>
      </c>
      <c r="B122" s="45">
        <v>0</v>
      </c>
      <c r="C122" s="45">
        <v>0</v>
      </c>
      <c r="D122" s="45">
        <v>0</v>
      </c>
      <c r="E122" s="45">
        <v>0</v>
      </c>
      <c r="F122" s="45">
        <v>0</v>
      </c>
      <c r="G122" s="45">
        <f t="shared" si="4"/>
        <v>0</v>
      </c>
    </row>
    <row r="123" spans="1:7" ht="15">
      <c r="A123" s="13" t="s">
        <v>55</v>
      </c>
      <c r="B123" s="45">
        <v>25319794</v>
      </c>
      <c r="C123" s="45">
        <v>29640481.35</v>
      </c>
      <c r="D123" s="45">
        <v>54960275.35</v>
      </c>
      <c r="E123" s="45">
        <v>19403617.98</v>
      </c>
      <c r="F123" s="45">
        <v>19403617.98</v>
      </c>
      <c r="G123" s="45">
        <f t="shared" si="4"/>
        <v>35556657.370000005</v>
      </c>
    </row>
    <row r="124" spans="1:7" ht="15">
      <c r="A124" s="14" t="s">
        <v>56</v>
      </c>
      <c r="B124" s="45">
        <v>0</v>
      </c>
      <c r="C124" s="45">
        <v>80000</v>
      </c>
      <c r="D124" s="45">
        <v>80000</v>
      </c>
      <c r="E124" s="45">
        <v>0</v>
      </c>
      <c r="F124" s="45">
        <v>0</v>
      </c>
      <c r="G124" s="45">
        <f t="shared" si="4"/>
        <v>80000</v>
      </c>
    </row>
    <row r="125" spans="1:7" ht="15">
      <c r="A125" s="14" t="s">
        <v>57</v>
      </c>
      <c r="B125" s="45">
        <v>0</v>
      </c>
      <c r="C125" s="45">
        <v>0</v>
      </c>
      <c r="D125" s="45">
        <v>0</v>
      </c>
      <c r="E125" s="45">
        <v>0</v>
      </c>
      <c r="F125" s="45">
        <v>0</v>
      </c>
      <c r="G125" s="45">
        <f t="shared" si="4"/>
        <v>0</v>
      </c>
    </row>
    <row r="126" spans="1:7" ht="15">
      <c r="A126" s="14" t="s">
        <v>58</v>
      </c>
      <c r="B126" s="45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f t="shared" si="4"/>
        <v>0</v>
      </c>
    </row>
    <row r="127" spans="1:7" ht="15">
      <c r="A127" s="14" t="s">
        <v>59</v>
      </c>
      <c r="B127" s="45">
        <v>20000000</v>
      </c>
      <c r="C127" s="45">
        <v>-4178000</v>
      </c>
      <c r="D127" s="45">
        <v>15822000</v>
      </c>
      <c r="E127" s="45">
        <v>15531720</v>
      </c>
      <c r="F127" s="45">
        <v>15531720</v>
      </c>
      <c r="G127" s="45">
        <f t="shared" si="4"/>
        <v>290280</v>
      </c>
    </row>
    <row r="128" spans="1:7" ht="15">
      <c r="A128" s="14" t="s">
        <v>60</v>
      </c>
      <c r="B128" s="45">
        <v>0</v>
      </c>
      <c r="C128" s="45">
        <v>4058275.35</v>
      </c>
      <c r="D128" s="45">
        <v>4058275.35</v>
      </c>
      <c r="E128" s="45">
        <v>3871897.98</v>
      </c>
      <c r="F128" s="45">
        <v>3871897.98</v>
      </c>
      <c r="G128" s="45">
        <f t="shared" si="4"/>
        <v>186377.3700000001</v>
      </c>
    </row>
    <row r="129" spans="1:7" ht="15">
      <c r="A129" s="14" t="s">
        <v>61</v>
      </c>
      <c r="B129" s="45">
        <v>0</v>
      </c>
      <c r="C129" s="45">
        <v>0</v>
      </c>
      <c r="D129" s="45">
        <v>0</v>
      </c>
      <c r="E129" s="45">
        <v>0</v>
      </c>
      <c r="F129" s="45">
        <v>0</v>
      </c>
      <c r="G129" s="45">
        <f t="shared" si="4"/>
        <v>0</v>
      </c>
    </row>
    <row r="130" spans="1:7" ht="15">
      <c r="A130" s="14" t="s">
        <v>62</v>
      </c>
      <c r="B130" s="45">
        <v>0</v>
      </c>
      <c r="C130" s="45">
        <v>0</v>
      </c>
      <c r="D130" s="45">
        <v>0</v>
      </c>
      <c r="E130" s="45">
        <v>0</v>
      </c>
      <c r="F130" s="45">
        <v>0</v>
      </c>
      <c r="G130" s="45">
        <f t="shared" si="4"/>
        <v>0</v>
      </c>
    </row>
    <row r="131" spans="1:7" ht="15">
      <c r="A131" s="14" t="s">
        <v>63</v>
      </c>
      <c r="B131" s="45">
        <v>0</v>
      </c>
      <c r="C131" s="45">
        <v>0</v>
      </c>
      <c r="D131" s="45">
        <v>0</v>
      </c>
      <c r="E131" s="45">
        <v>0</v>
      </c>
      <c r="F131" s="45">
        <v>0</v>
      </c>
      <c r="G131" s="45">
        <f t="shared" si="4"/>
        <v>0</v>
      </c>
    </row>
    <row r="132" spans="1:7" ht="15">
      <c r="A132" s="14" t="s">
        <v>64</v>
      </c>
      <c r="B132" s="45">
        <v>5319794</v>
      </c>
      <c r="C132" s="45">
        <v>29680206</v>
      </c>
      <c r="D132" s="45">
        <v>35000000</v>
      </c>
      <c r="E132" s="45">
        <v>0</v>
      </c>
      <c r="F132" s="45">
        <v>0</v>
      </c>
      <c r="G132" s="45">
        <f t="shared" si="4"/>
        <v>35000000</v>
      </c>
    </row>
    <row r="133" spans="1:7" ht="15">
      <c r="A133" s="13" t="s">
        <v>65</v>
      </c>
      <c r="B133" s="45">
        <v>359179692</v>
      </c>
      <c r="C133" s="45">
        <v>257991956.09</v>
      </c>
      <c r="D133" s="45">
        <v>617171648.09</v>
      </c>
      <c r="E133" s="45">
        <v>241070121.70999998</v>
      </c>
      <c r="F133" s="45">
        <v>235907297.97</v>
      </c>
      <c r="G133" s="45">
        <f t="shared" si="4"/>
        <v>376101526.38000005</v>
      </c>
    </row>
    <row r="134" spans="1:7" ht="15">
      <c r="A134" s="14" t="s">
        <v>66</v>
      </c>
      <c r="B134" s="45">
        <v>222579692</v>
      </c>
      <c r="C134" s="45">
        <v>303084394.05</v>
      </c>
      <c r="D134" s="45">
        <v>525664086.05</v>
      </c>
      <c r="E134" s="45">
        <v>202824702.16</v>
      </c>
      <c r="F134" s="45">
        <v>198300640.15</v>
      </c>
      <c r="G134" s="45">
        <f t="shared" si="4"/>
        <v>322839383.89</v>
      </c>
    </row>
    <row r="135" spans="1:7" ht="15">
      <c r="A135" s="14" t="s">
        <v>67</v>
      </c>
      <c r="B135" s="45">
        <v>136600000</v>
      </c>
      <c r="C135" s="45">
        <v>-45092437.96</v>
      </c>
      <c r="D135" s="45">
        <v>91507562.04</v>
      </c>
      <c r="E135" s="45">
        <v>38245419.55</v>
      </c>
      <c r="F135" s="45">
        <v>37606657.82</v>
      </c>
      <c r="G135" s="45">
        <f t="shared" si="4"/>
        <v>53262142.49000001</v>
      </c>
    </row>
    <row r="136" spans="1:7" ht="15">
      <c r="A136" s="14" t="s">
        <v>68</v>
      </c>
      <c r="B136" s="45">
        <v>0</v>
      </c>
      <c r="C136" s="45">
        <v>0</v>
      </c>
      <c r="D136" s="45">
        <v>0</v>
      </c>
      <c r="E136" s="45">
        <v>0</v>
      </c>
      <c r="F136" s="45">
        <v>0</v>
      </c>
      <c r="G136" s="45">
        <f t="shared" si="4"/>
        <v>0</v>
      </c>
    </row>
    <row r="137" spans="1:7" ht="15">
      <c r="A137" s="13" t="s">
        <v>69</v>
      </c>
      <c r="B137" s="45">
        <v>0</v>
      </c>
      <c r="C137" s="45">
        <v>0</v>
      </c>
      <c r="D137" s="45">
        <v>0</v>
      </c>
      <c r="E137" s="45">
        <v>0</v>
      </c>
      <c r="F137" s="45">
        <v>0</v>
      </c>
      <c r="G137" s="45">
        <f t="shared" si="4"/>
        <v>0</v>
      </c>
    </row>
    <row r="138" spans="1:7" ht="15">
      <c r="A138" s="14" t="s">
        <v>70</v>
      </c>
      <c r="B138" s="45">
        <v>0</v>
      </c>
      <c r="C138" s="45">
        <v>0</v>
      </c>
      <c r="D138" s="45">
        <v>0</v>
      </c>
      <c r="E138" s="45">
        <v>0</v>
      </c>
      <c r="F138" s="45">
        <v>0</v>
      </c>
      <c r="G138" s="45">
        <f t="shared" si="4"/>
        <v>0</v>
      </c>
    </row>
    <row r="139" spans="1:7" ht="15">
      <c r="A139" s="14" t="s">
        <v>71</v>
      </c>
      <c r="B139" s="45">
        <v>0</v>
      </c>
      <c r="C139" s="45">
        <v>0</v>
      </c>
      <c r="D139" s="45">
        <v>0</v>
      </c>
      <c r="E139" s="45">
        <v>0</v>
      </c>
      <c r="F139" s="45">
        <v>0</v>
      </c>
      <c r="G139" s="45">
        <f t="shared" si="4"/>
        <v>0</v>
      </c>
    </row>
    <row r="140" spans="1:7" ht="15">
      <c r="A140" s="14" t="s">
        <v>72</v>
      </c>
      <c r="B140" s="45">
        <v>0</v>
      </c>
      <c r="C140" s="45">
        <v>0</v>
      </c>
      <c r="D140" s="45">
        <v>0</v>
      </c>
      <c r="E140" s="45">
        <v>0</v>
      </c>
      <c r="F140" s="45">
        <v>0</v>
      </c>
      <c r="G140" s="45">
        <f t="shared" si="4"/>
        <v>0</v>
      </c>
    </row>
    <row r="141" spans="1:7" ht="15">
      <c r="A141" s="14" t="s">
        <v>73</v>
      </c>
      <c r="B141" s="45">
        <v>0</v>
      </c>
      <c r="C141" s="45">
        <v>0</v>
      </c>
      <c r="D141" s="45">
        <v>0</v>
      </c>
      <c r="E141" s="45">
        <v>0</v>
      </c>
      <c r="F141" s="45">
        <v>0</v>
      </c>
      <c r="G141" s="45">
        <f t="shared" si="4"/>
        <v>0</v>
      </c>
    </row>
    <row r="142" spans="1:7" ht="15">
      <c r="A142" s="14" t="s">
        <v>74</v>
      </c>
      <c r="B142" s="45">
        <v>0</v>
      </c>
      <c r="C142" s="45">
        <v>0</v>
      </c>
      <c r="D142" s="45">
        <v>0</v>
      </c>
      <c r="E142" s="45">
        <v>0</v>
      </c>
      <c r="F142" s="45">
        <v>0</v>
      </c>
      <c r="G142" s="45">
        <f t="shared" si="4"/>
        <v>0</v>
      </c>
    </row>
    <row r="143" spans="1:7" ht="15">
      <c r="A143" s="14" t="s">
        <v>75</v>
      </c>
      <c r="B143" s="45"/>
      <c r="C143" s="45"/>
      <c r="D143" s="45"/>
      <c r="E143" s="45"/>
      <c r="F143" s="45"/>
      <c r="G143" s="45"/>
    </row>
    <row r="144" spans="1:7" ht="15">
      <c r="A144" s="14" t="s">
        <v>76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f>D144-E144</f>
        <v>0</v>
      </c>
    </row>
    <row r="145" spans="1:7" ht="15">
      <c r="A145" s="14" t="s">
        <v>77</v>
      </c>
      <c r="B145" s="45">
        <v>0</v>
      </c>
      <c r="C145" s="45">
        <v>0</v>
      </c>
      <c r="D145" s="45">
        <v>0</v>
      </c>
      <c r="E145" s="45">
        <v>0</v>
      </c>
      <c r="F145" s="45">
        <v>0</v>
      </c>
      <c r="G145" s="45">
        <f aca="true" t="shared" si="5" ref="G145:G157">D145-E145</f>
        <v>0</v>
      </c>
    </row>
    <row r="146" spans="1:7" ht="15">
      <c r="A146" s="13" t="s">
        <v>78</v>
      </c>
      <c r="B146" s="45">
        <v>0</v>
      </c>
      <c r="C146" s="45">
        <v>0</v>
      </c>
      <c r="D146" s="45">
        <v>0</v>
      </c>
      <c r="E146" s="45">
        <v>0</v>
      </c>
      <c r="F146" s="45">
        <v>0</v>
      </c>
      <c r="G146" s="45">
        <f t="shared" si="5"/>
        <v>0</v>
      </c>
    </row>
    <row r="147" spans="1:7" ht="15">
      <c r="A147" s="14" t="s">
        <v>79</v>
      </c>
      <c r="B147" s="45">
        <v>0</v>
      </c>
      <c r="C147" s="45">
        <v>0</v>
      </c>
      <c r="D147" s="45">
        <v>0</v>
      </c>
      <c r="E147" s="45">
        <v>0</v>
      </c>
      <c r="F147" s="45">
        <v>0</v>
      </c>
      <c r="G147" s="45">
        <f t="shared" si="5"/>
        <v>0</v>
      </c>
    </row>
    <row r="148" spans="1:7" ht="15">
      <c r="A148" s="14" t="s">
        <v>80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f t="shared" si="5"/>
        <v>0</v>
      </c>
    </row>
    <row r="149" spans="1:7" ht="15">
      <c r="A149" s="14" t="s">
        <v>81</v>
      </c>
      <c r="B149" s="45">
        <v>0</v>
      </c>
      <c r="C149" s="45">
        <v>0</v>
      </c>
      <c r="D149" s="45">
        <v>0</v>
      </c>
      <c r="E149" s="45">
        <v>0</v>
      </c>
      <c r="F149" s="45">
        <v>0</v>
      </c>
      <c r="G149" s="45">
        <f t="shared" si="5"/>
        <v>0</v>
      </c>
    </row>
    <row r="150" spans="1:7" ht="15">
      <c r="A150" s="13" t="s">
        <v>82</v>
      </c>
      <c r="B150" s="45">
        <v>188019857.44</v>
      </c>
      <c r="C150" s="45">
        <v>-35449609.88</v>
      </c>
      <c r="D150" s="45">
        <v>152570247.56</v>
      </c>
      <c r="E150" s="45">
        <v>118127555.34</v>
      </c>
      <c r="F150" s="45">
        <v>118127555.34</v>
      </c>
      <c r="G150" s="45">
        <f t="shared" si="5"/>
        <v>34442692.22</v>
      </c>
    </row>
    <row r="151" spans="1:7" ht="15">
      <c r="A151" s="14" t="s">
        <v>83</v>
      </c>
      <c r="B151" s="45">
        <v>75512578.02</v>
      </c>
      <c r="C151" s="45">
        <v>0</v>
      </c>
      <c r="D151" s="45">
        <v>75512578.02</v>
      </c>
      <c r="E151" s="45">
        <v>56306518.07</v>
      </c>
      <c r="F151" s="45">
        <v>56306518.07</v>
      </c>
      <c r="G151" s="45">
        <f t="shared" si="5"/>
        <v>19206059.949999996</v>
      </c>
    </row>
    <row r="152" spans="1:7" ht="15">
      <c r="A152" s="14" t="s">
        <v>84</v>
      </c>
      <c r="B152" s="45">
        <v>110405199.42</v>
      </c>
      <c r="C152" s="45">
        <v>-34250000</v>
      </c>
      <c r="D152" s="45">
        <v>76155199.42</v>
      </c>
      <c r="E152" s="45">
        <v>60918567.15</v>
      </c>
      <c r="F152" s="45">
        <v>60918567.15</v>
      </c>
      <c r="G152" s="45">
        <f t="shared" si="5"/>
        <v>15236632.270000003</v>
      </c>
    </row>
    <row r="153" spans="1:7" ht="15">
      <c r="A153" s="14" t="s">
        <v>85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f t="shared" si="5"/>
        <v>0</v>
      </c>
    </row>
    <row r="154" spans="1:7" ht="15">
      <c r="A154" s="17" t="s">
        <v>86</v>
      </c>
      <c r="B154" s="45">
        <v>102080</v>
      </c>
      <c r="C154" s="45">
        <v>-13132.82</v>
      </c>
      <c r="D154" s="45">
        <v>88947.18</v>
      </c>
      <c r="E154" s="45">
        <v>88947.18</v>
      </c>
      <c r="F154" s="45">
        <v>88947.18</v>
      </c>
      <c r="G154" s="45">
        <f t="shared" si="5"/>
        <v>0</v>
      </c>
    </row>
    <row r="155" spans="1:7" ht="15">
      <c r="A155" s="14" t="s">
        <v>87</v>
      </c>
      <c r="B155" s="45">
        <v>2000000</v>
      </c>
      <c r="C155" s="45">
        <v>-1186477.06</v>
      </c>
      <c r="D155" s="45">
        <v>813522.94</v>
      </c>
      <c r="E155" s="45">
        <v>813522.94</v>
      </c>
      <c r="F155" s="45">
        <v>813522.94</v>
      </c>
      <c r="G155" s="45">
        <f t="shared" si="5"/>
        <v>0</v>
      </c>
    </row>
    <row r="156" spans="1:7" ht="15">
      <c r="A156" s="14" t="s">
        <v>88</v>
      </c>
      <c r="B156" s="45">
        <v>0</v>
      </c>
      <c r="C156" s="45">
        <v>0</v>
      </c>
      <c r="D156" s="45">
        <v>0</v>
      </c>
      <c r="E156" s="45">
        <v>0</v>
      </c>
      <c r="F156" s="45">
        <v>0</v>
      </c>
      <c r="G156" s="45">
        <f t="shared" si="5"/>
        <v>0</v>
      </c>
    </row>
    <row r="157" spans="1:7" ht="15">
      <c r="A157" s="14" t="s">
        <v>89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f t="shared" si="5"/>
        <v>0</v>
      </c>
    </row>
    <row r="158" spans="1:7" ht="15">
      <c r="A158" s="18"/>
      <c r="B158" s="46"/>
      <c r="C158" s="46"/>
      <c r="D158" s="46"/>
      <c r="E158" s="46"/>
      <c r="F158" s="46"/>
      <c r="G158" s="46"/>
    </row>
    <row r="159" spans="1:7" ht="15">
      <c r="A159" s="19" t="s">
        <v>91</v>
      </c>
      <c r="B159" s="44">
        <f>B84+B9</f>
        <v>6007411164.44</v>
      </c>
      <c r="C159" s="44">
        <f aca="true" t="shared" si="6" ref="C159:F159">C84+C9</f>
        <v>1334294748.76</v>
      </c>
      <c r="D159" s="44">
        <f t="shared" si="6"/>
        <v>7341705913.199999</v>
      </c>
      <c r="E159" s="44">
        <f t="shared" si="6"/>
        <v>4231377389.3800006</v>
      </c>
      <c r="F159" s="44">
        <f t="shared" si="6"/>
        <v>4092378213.8</v>
      </c>
      <c r="G159" s="44">
        <f>D159-E159</f>
        <v>3110328523.8199983</v>
      </c>
    </row>
    <row r="160" spans="1:7" ht="15">
      <c r="A160" s="20"/>
      <c r="B160" s="21"/>
      <c r="C160" s="21"/>
      <c r="D160" s="21"/>
      <c r="E160" s="21"/>
      <c r="F160" s="21"/>
      <c r="G160" s="21"/>
    </row>
    <row r="161" spans="1:7" ht="15">
      <c r="A161" s="55"/>
      <c r="B161" s="56"/>
      <c r="C161" s="56"/>
      <c r="D161" s="56"/>
      <c r="E161" s="56"/>
      <c r="F161" s="56"/>
      <c r="G161" s="56"/>
    </row>
    <row r="162" spans="1:7" ht="15">
      <c r="A162" s="55"/>
      <c r="B162" s="56"/>
      <c r="C162" s="56"/>
      <c r="D162" s="56"/>
      <c r="E162" s="56"/>
      <c r="F162" s="56"/>
      <c r="G162" s="56"/>
    </row>
    <row r="163" spans="1:7" ht="15">
      <c r="A163" s="55"/>
      <c r="B163" s="56"/>
      <c r="C163" s="56"/>
      <c r="D163" s="56"/>
      <c r="E163" s="56"/>
      <c r="F163" s="56"/>
      <c r="G163" s="56"/>
    </row>
    <row r="164" spans="1:7" ht="15">
      <c r="A164" s="55"/>
      <c r="B164" s="56"/>
      <c r="C164" s="56"/>
      <c r="D164" s="56"/>
      <c r="E164" s="56"/>
      <c r="F164" s="56"/>
      <c r="G164" s="56"/>
    </row>
    <row r="165" spans="1:7" ht="15">
      <c r="A165" s="55"/>
      <c r="B165" s="56"/>
      <c r="C165" s="56"/>
      <c r="D165" s="56"/>
      <c r="E165" s="56"/>
      <c r="F165" s="56"/>
      <c r="G165" s="56"/>
    </row>
    <row r="166" spans="1:7" ht="15">
      <c r="A166" s="55"/>
      <c r="B166" s="56"/>
      <c r="C166" s="56"/>
      <c r="D166" s="56"/>
      <c r="E166" s="56"/>
      <c r="F166" s="56"/>
      <c r="G166" s="56"/>
    </row>
    <row r="167" spans="1:7" ht="15">
      <c r="A167" s="55"/>
      <c r="B167" s="56"/>
      <c r="C167" s="56"/>
      <c r="D167" s="56"/>
      <c r="E167" s="56"/>
      <c r="F167" s="56"/>
      <c r="G167" s="56"/>
    </row>
    <row r="168" spans="1:7" ht="15">
      <c r="A168" s="55"/>
      <c r="B168" s="56"/>
      <c r="C168" s="56"/>
      <c r="D168" s="56"/>
      <c r="E168" s="56"/>
      <c r="F168" s="56"/>
      <c r="G168" s="56"/>
    </row>
    <row r="169" spans="1:7" ht="15">
      <c r="A169" s="55"/>
      <c r="B169" s="56"/>
      <c r="C169" s="56"/>
      <c r="D169" s="56"/>
      <c r="E169" s="56"/>
      <c r="F169" s="56"/>
      <c r="G169" s="56"/>
    </row>
    <row r="170" spans="1:7" ht="15">
      <c r="A170" s="55"/>
      <c r="B170" s="56"/>
      <c r="C170" s="56"/>
      <c r="D170" s="56"/>
      <c r="E170" s="56"/>
      <c r="F170" s="56"/>
      <c r="G170" s="56"/>
    </row>
    <row r="171" spans="1:7" ht="15">
      <c r="A171" s="55"/>
      <c r="B171" s="56"/>
      <c r="C171" s="56"/>
      <c r="D171" s="56"/>
      <c r="E171" s="56"/>
      <c r="F171" s="56"/>
      <c r="G171" s="56"/>
    </row>
    <row r="172" spans="1:7" ht="15">
      <c r="A172" s="55"/>
      <c r="B172" s="56"/>
      <c r="C172" s="56"/>
      <c r="D172" s="56"/>
      <c r="E172" s="56"/>
      <c r="F172" s="56"/>
      <c r="G172" s="56"/>
    </row>
    <row r="173" spans="1:7" ht="15">
      <c r="A173" s="55"/>
      <c r="B173" s="56"/>
      <c r="C173" s="56"/>
      <c r="D173" s="56"/>
      <c r="E173" s="56"/>
      <c r="F173" s="56"/>
      <c r="G173" s="56"/>
    </row>
    <row r="174" spans="1:7" ht="15">
      <c r="A174" s="55"/>
      <c r="B174" s="56"/>
      <c r="C174" s="56"/>
      <c r="D174" s="56"/>
      <c r="E174" s="56"/>
      <c r="F174" s="56"/>
      <c r="G174" s="56"/>
    </row>
    <row r="175" spans="1:7" ht="15">
      <c r="A175" s="55"/>
      <c r="B175" s="56"/>
      <c r="C175" s="56"/>
      <c r="D175" s="56"/>
      <c r="E175" s="56"/>
      <c r="F175" s="56"/>
      <c r="G175" s="56"/>
    </row>
    <row r="176" spans="1:7" ht="15">
      <c r="A176" s="55"/>
      <c r="B176" s="56"/>
      <c r="C176" s="56"/>
      <c r="D176" s="56"/>
      <c r="E176" s="56"/>
      <c r="F176" s="56"/>
      <c r="G176" s="56"/>
    </row>
    <row r="177" spans="1:7" ht="15">
      <c r="A177" s="55"/>
      <c r="B177" s="56"/>
      <c r="C177" s="56"/>
      <c r="D177" s="56"/>
      <c r="E177" s="56"/>
      <c r="F177" s="56"/>
      <c r="G177" s="56"/>
    </row>
    <row r="178" spans="1:7" ht="15">
      <c r="A178" s="55"/>
      <c r="B178" s="56"/>
      <c r="C178" s="56"/>
      <c r="D178" s="56"/>
      <c r="E178" s="56"/>
      <c r="F178" s="56"/>
      <c r="G178" s="56"/>
    </row>
    <row r="179" spans="1:7" ht="15">
      <c r="A179" s="55"/>
      <c r="B179" s="56"/>
      <c r="C179" s="56"/>
      <c r="D179" s="56"/>
      <c r="E179" s="56"/>
      <c r="F179" s="56"/>
      <c r="G179" s="56"/>
    </row>
    <row r="180" spans="1:7" ht="15">
      <c r="A180" s="55"/>
      <c r="B180" s="56"/>
      <c r="C180" s="56"/>
      <c r="D180" s="56"/>
      <c r="E180" s="56"/>
      <c r="F180" s="56"/>
      <c r="G180" s="56"/>
    </row>
    <row r="181" spans="1:7" ht="15">
      <c r="A181" s="55"/>
      <c r="B181" s="56"/>
      <c r="C181" s="56"/>
      <c r="D181" s="56"/>
      <c r="E181" s="56"/>
      <c r="F181" s="56"/>
      <c r="G181" s="56"/>
    </row>
    <row r="188" ht="15">
      <c r="E188"/>
    </row>
    <row r="189" spans="1:5" ht="15">
      <c r="A189" s="8"/>
      <c r="B189" s="8"/>
      <c r="C189" s="9"/>
      <c r="D189" s="9"/>
      <c r="E189" s="9"/>
    </row>
    <row r="190" spans="1:5" ht="15">
      <c r="A190" s="10" t="s">
        <v>4</v>
      </c>
      <c r="B190" s="8"/>
      <c r="C190" s="57" t="s">
        <v>5</v>
      </c>
      <c r="D190" s="57"/>
      <c r="E190" s="57"/>
    </row>
    <row r="191" spans="1:5" ht="15" customHeight="1">
      <c r="A191" s="11" t="s">
        <v>6</v>
      </c>
      <c r="B191" s="8"/>
      <c r="C191" s="57" t="s">
        <v>157</v>
      </c>
      <c r="D191" s="57"/>
      <c r="E191" s="57"/>
    </row>
  </sheetData>
  <mergeCells count="11">
    <mergeCell ref="A7:A8"/>
    <mergeCell ref="B7:F7"/>
    <mergeCell ref="G7:G8"/>
    <mergeCell ref="C190:E190"/>
    <mergeCell ref="C191:E191"/>
    <mergeCell ref="A6:G6"/>
    <mergeCell ref="A1:G1"/>
    <mergeCell ref="A2:G2"/>
    <mergeCell ref="A3:G3"/>
    <mergeCell ref="A4:G4"/>
    <mergeCell ref="A5:G5"/>
  </mergeCells>
  <printOptions/>
  <pageMargins left="0.25" right="0.25" top="0.75" bottom="0.75" header="0.3" footer="0.3"/>
  <pageSetup fitToHeight="0" fitToWidth="1" horizontalDpi="600" verticalDpi="600" orientation="portrait" scale="57" r:id="rId2"/>
  <ignoredErrors>
    <ignoredError sqref="B9:G6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"/>
  <sheetViews>
    <sheetView showGridLines="0" zoomScaleSheetLayoutView="100" workbookViewId="0" topLeftCell="A1">
      <selection activeCell="A2" sqref="A2:G2"/>
    </sheetView>
  </sheetViews>
  <sheetFormatPr defaultColWidth="11.421875" defaultRowHeight="15"/>
  <cols>
    <col min="1" max="1" width="65.00390625" style="0" customWidth="1"/>
    <col min="2" max="6" width="20.7109375" style="0" customWidth="1"/>
    <col min="7" max="7" width="18.28125" style="0" customWidth="1"/>
  </cols>
  <sheetData>
    <row r="1" spans="1:7" ht="21" customHeight="1">
      <c r="A1" s="74" t="s">
        <v>92</v>
      </c>
      <c r="B1" s="74"/>
      <c r="C1" s="74"/>
      <c r="D1" s="74"/>
      <c r="E1" s="74"/>
      <c r="F1" s="74"/>
      <c r="G1" s="74"/>
    </row>
    <row r="2" spans="1:7" ht="15">
      <c r="A2" s="58" t="s">
        <v>156</v>
      </c>
      <c r="B2" s="59"/>
      <c r="C2" s="59"/>
      <c r="D2" s="59"/>
      <c r="E2" s="59"/>
      <c r="F2" s="59"/>
      <c r="G2" s="60"/>
    </row>
    <row r="3" spans="1:7" ht="15">
      <c r="A3" s="61" t="s">
        <v>8</v>
      </c>
      <c r="B3" s="62"/>
      <c r="C3" s="62"/>
      <c r="D3" s="62"/>
      <c r="E3" s="62"/>
      <c r="F3" s="62"/>
      <c r="G3" s="63"/>
    </row>
    <row r="4" spans="1:7" ht="15">
      <c r="A4" s="61" t="s">
        <v>93</v>
      </c>
      <c r="B4" s="62"/>
      <c r="C4" s="62"/>
      <c r="D4" s="62"/>
      <c r="E4" s="62"/>
      <c r="F4" s="62"/>
      <c r="G4" s="63"/>
    </row>
    <row r="5" spans="1:7" ht="15">
      <c r="A5" s="64" t="s">
        <v>158</v>
      </c>
      <c r="B5" s="65"/>
      <c r="C5" s="65"/>
      <c r="D5" s="65"/>
      <c r="E5" s="65"/>
      <c r="F5" s="65"/>
      <c r="G5" s="66"/>
    </row>
    <row r="6" spans="1:7" ht="15">
      <c r="A6" s="67" t="s">
        <v>0</v>
      </c>
      <c r="B6" s="68"/>
      <c r="C6" s="68"/>
      <c r="D6" s="68"/>
      <c r="E6" s="68"/>
      <c r="F6" s="68"/>
      <c r="G6" s="69"/>
    </row>
    <row r="7" spans="1:7" ht="15">
      <c r="A7" s="71" t="s">
        <v>1</v>
      </c>
      <c r="B7" s="73" t="s">
        <v>10</v>
      </c>
      <c r="C7" s="73"/>
      <c r="D7" s="73"/>
      <c r="E7" s="73"/>
      <c r="F7" s="73"/>
      <c r="G7" s="81" t="s">
        <v>11</v>
      </c>
    </row>
    <row r="8" spans="1:7" ht="30">
      <c r="A8" s="72"/>
      <c r="B8" s="47" t="s">
        <v>12</v>
      </c>
      <c r="C8" s="48" t="s">
        <v>94</v>
      </c>
      <c r="D8" s="47" t="s">
        <v>95</v>
      </c>
      <c r="E8" s="47" t="s">
        <v>2</v>
      </c>
      <c r="F8" s="47" t="s">
        <v>3</v>
      </c>
      <c r="G8" s="78"/>
    </row>
    <row r="9" spans="1:7" ht="15">
      <c r="A9" s="23" t="s">
        <v>96</v>
      </c>
      <c r="B9" s="49">
        <f>SUM(B11:B81)</f>
        <v>4462804864.900002</v>
      </c>
      <c r="C9" s="49">
        <f>SUM(C11:C81)</f>
        <v>1038739333.3300002</v>
      </c>
      <c r="D9" s="49">
        <f>SUM(D11:D81)</f>
        <v>5501544198.2300005</v>
      </c>
      <c r="E9" s="49">
        <f>SUM(E11:E81)</f>
        <v>3408639779.030001</v>
      </c>
      <c r="F9" s="49">
        <f>SUM(F11:F81)</f>
        <v>3353775086.049999</v>
      </c>
      <c r="G9" s="53">
        <f>D9-E9</f>
        <v>2092904419.1999993</v>
      </c>
    </row>
    <row r="10" spans="1:7" ht="15">
      <c r="A10" s="24"/>
      <c r="B10" s="50"/>
      <c r="C10" s="50"/>
      <c r="D10" s="50"/>
      <c r="E10" s="50"/>
      <c r="F10" s="50"/>
      <c r="G10" s="51"/>
    </row>
    <row r="11" spans="1:7" ht="15">
      <c r="A11" s="24" t="s">
        <v>159</v>
      </c>
      <c r="B11" s="50">
        <v>2553039.6</v>
      </c>
      <c r="C11" s="50">
        <v>72450.67</v>
      </c>
      <c r="D11" s="50">
        <v>2625490.27</v>
      </c>
      <c r="E11" s="50">
        <v>1908506.93</v>
      </c>
      <c r="F11" s="50">
        <v>1903835.23</v>
      </c>
      <c r="G11" s="51">
        <f>D11-E11</f>
        <v>716983.3400000001</v>
      </c>
    </row>
    <row r="12" spans="1:7" ht="15">
      <c r="A12" s="24" t="s">
        <v>160</v>
      </c>
      <c r="B12" s="50">
        <v>3597553.87</v>
      </c>
      <c r="C12" s="50">
        <v>53794.95</v>
      </c>
      <c r="D12" s="50">
        <v>3651348.82</v>
      </c>
      <c r="E12" s="50">
        <v>2559776.37</v>
      </c>
      <c r="F12" s="50">
        <v>2552482.56</v>
      </c>
      <c r="G12" s="51">
        <f aca="true" t="shared" si="0" ref="G12:G70">D12-E12</f>
        <v>1091572.4499999997</v>
      </c>
    </row>
    <row r="13" spans="1:7" ht="15">
      <c r="A13" s="24" t="s">
        <v>161</v>
      </c>
      <c r="B13" s="50">
        <v>19377920.83</v>
      </c>
      <c r="C13" s="50">
        <v>114413.28</v>
      </c>
      <c r="D13" s="50">
        <v>19492334.11</v>
      </c>
      <c r="E13" s="50">
        <v>13688808.84</v>
      </c>
      <c r="F13" s="50">
        <v>13676851.44</v>
      </c>
      <c r="G13" s="51">
        <f t="shared" si="0"/>
        <v>5803525.27</v>
      </c>
    </row>
    <row r="14" spans="1:7" ht="15">
      <c r="A14" s="24" t="s">
        <v>162</v>
      </c>
      <c r="B14" s="50">
        <v>2123820</v>
      </c>
      <c r="C14" s="50">
        <v>0</v>
      </c>
      <c r="D14" s="50">
        <v>2123820</v>
      </c>
      <c r="E14" s="50">
        <v>1580445</v>
      </c>
      <c r="F14" s="50">
        <v>1580445</v>
      </c>
      <c r="G14" s="51">
        <f t="shared" si="0"/>
        <v>543375</v>
      </c>
    </row>
    <row r="15" spans="1:7" ht="15">
      <c r="A15" s="24" t="s">
        <v>163</v>
      </c>
      <c r="B15" s="50">
        <v>5247910.4</v>
      </c>
      <c r="C15" s="50">
        <v>-78333.94</v>
      </c>
      <c r="D15" s="50">
        <v>5169576.46</v>
      </c>
      <c r="E15" s="50">
        <v>3271653.67</v>
      </c>
      <c r="F15" s="50">
        <v>3244127.74</v>
      </c>
      <c r="G15" s="51">
        <f t="shared" si="0"/>
        <v>1897922.79</v>
      </c>
    </row>
    <row r="16" spans="1:7" ht="15">
      <c r="A16" s="24" t="s">
        <v>164</v>
      </c>
      <c r="B16" s="50">
        <v>11315669.64</v>
      </c>
      <c r="C16" s="50">
        <v>-208523.91</v>
      </c>
      <c r="D16" s="50">
        <v>11107145.73</v>
      </c>
      <c r="E16" s="50">
        <v>7193218.56</v>
      </c>
      <c r="F16" s="50">
        <v>7137507.79</v>
      </c>
      <c r="G16" s="51">
        <f t="shared" si="0"/>
        <v>3913927.170000001</v>
      </c>
    </row>
    <row r="17" spans="1:7" ht="15">
      <c r="A17" s="24" t="s">
        <v>165</v>
      </c>
      <c r="B17" s="50">
        <v>13762545.79</v>
      </c>
      <c r="C17" s="50">
        <v>-546510.62</v>
      </c>
      <c r="D17" s="50">
        <v>13216035.17</v>
      </c>
      <c r="E17" s="50">
        <v>7251051.03</v>
      </c>
      <c r="F17" s="50">
        <v>7184483.69</v>
      </c>
      <c r="G17" s="51">
        <f t="shared" si="0"/>
        <v>5964984.14</v>
      </c>
    </row>
    <row r="18" spans="1:7" ht="15">
      <c r="A18" s="24" t="s">
        <v>166</v>
      </c>
      <c r="B18" s="50">
        <v>29114452.69</v>
      </c>
      <c r="C18" s="50">
        <v>-708201.17</v>
      </c>
      <c r="D18" s="50">
        <v>28406251.52</v>
      </c>
      <c r="E18" s="50">
        <v>18492526.52</v>
      </c>
      <c r="F18" s="50">
        <v>18290021.4</v>
      </c>
      <c r="G18" s="51">
        <f t="shared" si="0"/>
        <v>9913725</v>
      </c>
    </row>
    <row r="19" spans="1:7" ht="15">
      <c r="A19" s="24" t="s">
        <v>167</v>
      </c>
      <c r="B19" s="50">
        <v>15107827.2</v>
      </c>
      <c r="C19" s="50">
        <v>1243818.38</v>
      </c>
      <c r="D19" s="50">
        <v>16351645.58</v>
      </c>
      <c r="E19" s="50">
        <v>7523794.52</v>
      </c>
      <c r="F19" s="50">
        <v>7464329.59</v>
      </c>
      <c r="G19" s="51">
        <f t="shared" si="0"/>
        <v>8827851.06</v>
      </c>
    </row>
    <row r="20" spans="1:7" ht="15">
      <c r="A20" s="24" t="s">
        <v>168</v>
      </c>
      <c r="B20" s="50">
        <v>56448014.32</v>
      </c>
      <c r="C20" s="50">
        <v>-63524.44</v>
      </c>
      <c r="D20" s="50">
        <v>56384489.88</v>
      </c>
      <c r="E20" s="50">
        <v>13898030.81</v>
      </c>
      <c r="F20" s="50">
        <v>13678043.13</v>
      </c>
      <c r="G20" s="51">
        <f t="shared" si="0"/>
        <v>42486459.07</v>
      </c>
    </row>
    <row r="21" spans="1:7" ht="15">
      <c r="A21" s="24" t="s">
        <v>169</v>
      </c>
      <c r="B21" s="50">
        <v>7980406.51</v>
      </c>
      <c r="C21" s="50">
        <v>-1905.76</v>
      </c>
      <c r="D21" s="50">
        <v>7978500.75</v>
      </c>
      <c r="E21" s="50">
        <v>5385224.75</v>
      </c>
      <c r="F21" s="50">
        <v>5346812.29</v>
      </c>
      <c r="G21" s="51">
        <f t="shared" si="0"/>
        <v>2593276</v>
      </c>
    </row>
    <row r="22" spans="1:7" ht="15">
      <c r="A22" s="24" t="s">
        <v>170</v>
      </c>
      <c r="B22" s="50">
        <v>6309702.88</v>
      </c>
      <c r="C22" s="50">
        <v>12609.51</v>
      </c>
      <c r="D22" s="50">
        <v>6322312.39</v>
      </c>
      <c r="E22" s="50">
        <v>4258508.39</v>
      </c>
      <c r="F22" s="50">
        <v>4206452.45</v>
      </c>
      <c r="G22" s="51">
        <f t="shared" si="0"/>
        <v>2063804</v>
      </c>
    </row>
    <row r="23" spans="1:7" ht="15">
      <c r="A23" s="24" t="s">
        <v>171</v>
      </c>
      <c r="B23" s="50">
        <v>22976830.97</v>
      </c>
      <c r="C23" s="50">
        <v>41844.2</v>
      </c>
      <c r="D23" s="50">
        <v>23018675.17</v>
      </c>
      <c r="E23" s="50">
        <v>14779088.23</v>
      </c>
      <c r="F23" s="50">
        <v>14660105.24</v>
      </c>
      <c r="G23" s="51">
        <f t="shared" si="0"/>
        <v>8239586.940000001</v>
      </c>
    </row>
    <row r="24" spans="1:7" ht="15">
      <c r="A24" s="24" t="s">
        <v>172</v>
      </c>
      <c r="B24" s="50">
        <v>18336366.71</v>
      </c>
      <c r="C24" s="50">
        <v>356784.42</v>
      </c>
      <c r="D24" s="50">
        <v>18693151.13</v>
      </c>
      <c r="E24" s="50">
        <v>11809869.8</v>
      </c>
      <c r="F24" s="50">
        <v>11719038.69</v>
      </c>
      <c r="G24" s="51">
        <f t="shared" si="0"/>
        <v>6883281.329999998</v>
      </c>
    </row>
    <row r="25" spans="1:7" ht="15">
      <c r="A25" s="24" t="s">
        <v>173</v>
      </c>
      <c r="B25" s="50">
        <v>15191391.91</v>
      </c>
      <c r="C25" s="50">
        <v>2372258.66</v>
      </c>
      <c r="D25" s="50">
        <v>17563650.57</v>
      </c>
      <c r="E25" s="50">
        <v>9014929.09</v>
      </c>
      <c r="F25" s="50">
        <v>8838991.95</v>
      </c>
      <c r="G25" s="51">
        <f t="shared" si="0"/>
        <v>8548721.48</v>
      </c>
    </row>
    <row r="26" spans="1:7" ht="15">
      <c r="A26" s="24" t="s">
        <v>174</v>
      </c>
      <c r="B26" s="50">
        <v>2072153.51</v>
      </c>
      <c r="C26" s="50">
        <v>9827.46</v>
      </c>
      <c r="D26" s="50">
        <v>2081980.97</v>
      </c>
      <c r="E26" s="50">
        <v>1457185.71</v>
      </c>
      <c r="F26" s="50">
        <v>1450327.72</v>
      </c>
      <c r="G26" s="51">
        <f t="shared" si="0"/>
        <v>624795.26</v>
      </c>
    </row>
    <row r="27" spans="1:7" ht="15">
      <c r="A27" s="24" t="s">
        <v>175</v>
      </c>
      <c r="B27" s="50">
        <v>10640355.17</v>
      </c>
      <c r="C27" s="50">
        <v>126681.88</v>
      </c>
      <c r="D27" s="50">
        <v>10767037.05</v>
      </c>
      <c r="E27" s="50">
        <v>6537069.19</v>
      </c>
      <c r="F27" s="50">
        <v>6480416.89</v>
      </c>
      <c r="G27" s="51">
        <f t="shared" si="0"/>
        <v>4229967.86</v>
      </c>
    </row>
    <row r="28" spans="1:7" ht="15">
      <c r="A28" s="24" t="s">
        <v>176</v>
      </c>
      <c r="B28" s="50">
        <v>24191256.81</v>
      </c>
      <c r="C28" s="50">
        <v>-108264.41</v>
      </c>
      <c r="D28" s="50">
        <v>24082992.4</v>
      </c>
      <c r="E28" s="50">
        <v>14247924.11</v>
      </c>
      <c r="F28" s="50">
        <v>14146374.24</v>
      </c>
      <c r="G28" s="51">
        <f t="shared" si="0"/>
        <v>9835068.29</v>
      </c>
    </row>
    <row r="29" spans="1:7" ht="15">
      <c r="A29" s="24" t="s">
        <v>177</v>
      </c>
      <c r="B29" s="50">
        <v>154878598.53</v>
      </c>
      <c r="C29" s="50">
        <v>9307285.11</v>
      </c>
      <c r="D29" s="50">
        <v>164185883.64</v>
      </c>
      <c r="E29" s="50">
        <v>101137999.72</v>
      </c>
      <c r="F29" s="50">
        <v>100580719.9</v>
      </c>
      <c r="G29" s="51">
        <f t="shared" si="0"/>
        <v>63047883.91999999</v>
      </c>
    </row>
    <row r="30" spans="1:7" ht="15">
      <c r="A30" s="24" t="s">
        <v>178</v>
      </c>
      <c r="B30" s="50">
        <v>61315922.54</v>
      </c>
      <c r="C30" s="50">
        <v>262042.32</v>
      </c>
      <c r="D30" s="50">
        <v>61577964.86</v>
      </c>
      <c r="E30" s="50">
        <v>40078796.63</v>
      </c>
      <c r="F30" s="50">
        <v>39752190.72</v>
      </c>
      <c r="G30" s="51">
        <f t="shared" si="0"/>
        <v>21499168.229999997</v>
      </c>
    </row>
    <row r="31" spans="1:7" ht="15">
      <c r="A31" s="24" t="s">
        <v>179</v>
      </c>
      <c r="B31" s="50">
        <v>10143287.43</v>
      </c>
      <c r="C31" s="50">
        <v>99068.3</v>
      </c>
      <c r="D31" s="50">
        <v>10242355.73</v>
      </c>
      <c r="E31" s="50">
        <v>6368015.3</v>
      </c>
      <c r="F31" s="50">
        <v>6307578.59</v>
      </c>
      <c r="G31" s="51">
        <f t="shared" si="0"/>
        <v>3874340.4300000006</v>
      </c>
    </row>
    <row r="32" spans="1:7" ht="15">
      <c r="A32" s="24" t="s">
        <v>180</v>
      </c>
      <c r="B32" s="50">
        <v>46316069.79</v>
      </c>
      <c r="C32" s="50">
        <v>167668.66</v>
      </c>
      <c r="D32" s="50">
        <v>46483738.45</v>
      </c>
      <c r="E32" s="50">
        <v>30956372.7</v>
      </c>
      <c r="F32" s="50">
        <v>30740426.15</v>
      </c>
      <c r="G32" s="51">
        <f t="shared" si="0"/>
        <v>15527365.750000004</v>
      </c>
    </row>
    <row r="33" spans="1:7" ht="15">
      <c r="A33" s="24" t="s">
        <v>181</v>
      </c>
      <c r="B33" s="50">
        <v>28493640.1</v>
      </c>
      <c r="C33" s="50">
        <v>-243225.56</v>
      </c>
      <c r="D33" s="50">
        <v>28250414.54</v>
      </c>
      <c r="E33" s="50">
        <v>14952998.12</v>
      </c>
      <c r="F33" s="50">
        <v>14898271.83</v>
      </c>
      <c r="G33" s="51">
        <f t="shared" si="0"/>
        <v>13297416.42</v>
      </c>
    </row>
    <row r="34" spans="1:7" ht="15">
      <c r="A34" s="24" t="s">
        <v>182</v>
      </c>
      <c r="B34" s="50">
        <v>823711131.51</v>
      </c>
      <c r="C34" s="50">
        <v>3050627.08</v>
      </c>
      <c r="D34" s="50">
        <v>826761758.59</v>
      </c>
      <c r="E34" s="50">
        <v>519314845.22</v>
      </c>
      <c r="F34" s="50">
        <v>517544388.25</v>
      </c>
      <c r="G34" s="51">
        <f t="shared" si="0"/>
        <v>307446913.37</v>
      </c>
    </row>
    <row r="35" spans="1:7" ht="15">
      <c r="A35" s="24" t="s">
        <v>183</v>
      </c>
      <c r="B35" s="50">
        <v>231891736.11</v>
      </c>
      <c r="C35" s="50">
        <v>7409400.65</v>
      </c>
      <c r="D35" s="50">
        <v>239301136.76</v>
      </c>
      <c r="E35" s="50">
        <v>165667307.32</v>
      </c>
      <c r="F35" s="50">
        <v>162681794.08</v>
      </c>
      <c r="G35" s="51">
        <f t="shared" si="0"/>
        <v>73633829.44</v>
      </c>
    </row>
    <row r="36" spans="1:7" ht="15">
      <c r="A36" s="24" t="s">
        <v>184</v>
      </c>
      <c r="B36" s="50">
        <v>44904421.17</v>
      </c>
      <c r="C36" s="50">
        <v>3678318.97</v>
      </c>
      <c r="D36" s="50">
        <v>48582740.14</v>
      </c>
      <c r="E36" s="50">
        <v>27722814.35</v>
      </c>
      <c r="F36" s="50">
        <v>27554680.37</v>
      </c>
      <c r="G36" s="51">
        <f t="shared" si="0"/>
        <v>20859925.79</v>
      </c>
    </row>
    <row r="37" spans="1:7" ht="15">
      <c r="A37" s="24" t="s">
        <v>185</v>
      </c>
      <c r="B37" s="50">
        <v>22414298.19</v>
      </c>
      <c r="C37" s="50">
        <v>135270.44</v>
      </c>
      <c r="D37" s="50">
        <v>22549568.63</v>
      </c>
      <c r="E37" s="50">
        <v>14697131.57</v>
      </c>
      <c r="F37" s="50">
        <v>14616365.49</v>
      </c>
      <c r="G37" s="51">
        <f t="shared" si="0"/>
        <v>7852437.059999999</v>
      </c>
    </row>
    <row r="38" spans="1:7" ht="15">
      <c r="A38" s="24" t="s">
        <v>186</v>
      </c>
      <c r="B38" s="50">
        <v>14780034.15</v>
      </c>
      <c r="C38" s="50">
        <v>-0.13</v>
      </c>
      <c r="D38" s="50">
        <v>14780034.02</v>
      </c>
      <c r="E38" s="50">
        <v>9405715.72</v>
      </c>
      <c r="F38" s="50">
        <v>9405715.72</v>
      </c>
      <c r="G38" s="51">
        <f t="shared" si="0"/>
        <v>5374318.299999999</v>
      </c>
    </row>
    <row r="39" spans="1:7" ht="15">
      <c r="A39" s="24" t="s">
        <v>187</v>
      </c>
      <c r="B39" s="50">
        <v>82301718.55</v>
      </c>
      <c r="C39" s="50">
        <v>18920494.09</v>
      </c>
      <c r="D39" s="50">
        <v>101222212.64</v>
      </c>
      <c r="E39" s="50">
        <v>54113103.38</v>
      </c>
      <c r="F39" s="50">
        <v>54010528.03</v>
      </c>
      <c r="G39" s="51">
        <f t="shared" si="0"/>
        <v>47109109.26</v>
      </c>
    </row>
    <row r="40" spans="1:7" ht="15">
      <c r="A40" s="24" t="s">
        <v>188</v>
      </c>
      <c r="B40" s="50">
        <v>8026005.17</v>
      </c>
      <c r="C40" s="50">
        <v>1583992.89</v>
      </c>
      <c r="D40" s="50">
        <v>9609998.06</v>
      </c>
      <c r="E40" s="50">
        <v>5714541.89</v>
      </c>
      <c r="F40" s="50">
        <v>5696078.12</v>
      </c>
      <c r="G40" s="51">
        <f t="shared" si="0"/>
        <v>3895456.170000001</v>
      </c>
    </row>
    <row r="41" spans="1:7" ht="15">
      <c r="A41" s="24" t="s">
        <v>189</v>
      </c>
      <c r="B41" s="50">
        <v>35248037.37</v>
      </c>
      <c r="C41" s="50">
        <v>-207538.89</v>
      </c>
      <c r="D41" s="50">
        <v>35040498.48</v>
      </c>
      <c r="E41" s="50">
        <v>21921704.22</v>
      </c>
      <c r="F41" s="50">
        <v>21921704.22</v>
      </c>
      <c r="G41" s="51">
        <f t="shared" si="0"/>
        <v>13118794.259999998</v>
      </c>
    </row>
    <row r="42" spans="1:7" ht="15">
      <c r="A42" s="24" t="s">
        <v>190</v>
      </c>
      <c r="B42" s="50">
        <v>60895125.43</v>
      </c>
      <c r="C42" s="50">
        <v>1488128.1</v>
      </c>
      <c r="D42" s="50">
        <v>62383253.53</v>
      </c>
      <c r="E42" s="50">
        <v>37448854.99</v>
      </c>
      <c r="F42" s="50">
        <v>37375486.16</v>
      </c>
      <c r="G42" s="51">
        <f t="shared" si="0"/>
        <v>24934398.54</v>
      </c>
    </row>
    <row r="43" spans="1:7" ht="15">
      <c r="A43" s="24" t="s">
        <v>191</v>
      </c>
      <c r="B43" s="50">
        <v>105276958.49</v>
      </c>
      <c r="C43" s="50">
        <v>3306252.74</v>
      </c>
      <c r="D43" s="50">
        <v>108583211.23</v>
      </c>
      <c r="E43" s="50">
        <v>81785276.09</v>
      </c>
      <c r="F43" s="50">
        <v>80366483.34</v>
      </c>
      <c r="G43" s="51">
        <f t="shared" si="0"/>
        <v>26797935.14</v>
      </c>
    </row>
    <row r="44" spans="1:7" ht="15">
      <c r="A44" s="24" t="s">
        <v>192</v>
      </c>
      <c r="B44" s="50">
        <v>120667563.53</v>
      </c>
      <c r="C44" s="50">
        <v>4637192.07</v>
      </c>
      <c r="D44" s="50">
        <v>125304755.6</v>
      </c>
      <c r="E44" s="50">
        <v>71280951.24</v>
      </c>
      <c r="F44" s="50">
        <v>69399020.93</v>
      </c>
      <c r="G44" s="51">
        <f t="shared" si="0"/>
        <v>54023804.36</v>
      </c>
    </row>
    <row r="45" spans="1:7" ht="15">
      <c r="A45" s="24" t="s">
        <v>193</v>
      </c>
      <c r="B45" s="50">
        <v>75098438.71</v>
      </c>
      <c r="C45" s="50">
        <v>13096052.79</v>
      </c>
      <c r="D45" s="50">
        <v>88194491.5</v>
      </c>
      <c r="E45" s="50">
        <v>54190981.75</v>
      </c>
      <c r="F45" s="50">
        <v>53564748.88</v>
      </c>
      <c r="G45" s="51">
        <f t="shared" si="0"/>
        <v>34003509.75</v>
      </c>
    </row>
    <row r="46" spans="1:7" ht="15">
      <c r="A46" s="24" t="s">
        <v>194</v>
      </c>
      <c r="B46" s="50">
        <v>10518731.68</v>
      </c>
      <c r="C46" s="50">
        <v>46400.96</v>
      </c>
      <c r="D46" s="50">
        <v>10565132.64</v>
      </c>
      <c r="E46" s="50">
        <v>7260971.05</v>
      </c>
      <c r="F46" s="50">
        <v>7213424.74</v>
      </c>
      <c r="G46" s="51">
        <f t="shared" si="0"/>
        <v>3304161.590000001</v>
      </c>
    </row>
    <row r="47" spans="1:7" ht="15">
      <c r="A47" s="24" t="s">
        <v>195</v>
      </c>
      <c r="B47" s="50">
        <v>13322666.37</v>
      </c>
      <c r="C47" s="50">
        <v>87628018.67</v>
      </c>
      <c r="D47" s="50">
        <v>100950685.04</v>
      </c>
      <c r="E47" s="50">
        <v>41146912.23</v>
      </c>
      <c r="F47" s="50">
        <v>41077334.04</v>
      </c>
      <c r="G47" s="51">
        <f t="shared" si="0"/>
        <v>59803772.81000001</v>
      </c>
    </row>
    <row r="48" spans="1:7" ht="15">
      <c r="A48" s="24" t="s">
        <v>196</v>
      </c>
      <c r="B48" s="50">
        <v>8586419.75</v>
      </c>
      <c r="C48" s="50">
        <v>55682.47</v>
      </c>
      <c r="D48" s="50">
        <v>8642102.22</v>
      </c>
      <c r="E48" s="50">
        <v>5633206.46</v>
      </c>
      <c r="F48" s="50">
        <v>5554701.71</v>
      </c>
      <c r="G48" s="51">
        <f t="shared" si="0"/>
        <v>3008895.7600000007</v>
      </c>
    </row>
    <row r="49" spans="1:7" ht="15">
      <c r="A49" s="24" t="s">
        <v>197</v>
      </c>
      <c r="B49" s="50">
        <v>94652944.71</v>
      </c>
      <c r="C49" s="50">
        <v>4298087.65</v>
      </c>
      <c r="D49" s="50">
        <v>98951032.36</v>
      </c>
      <c r="E49" s="50">
        <v>52874808.6</v>
      </c>
      <c r="F49" s="50">
        <v>52094834.16</v>
      </c>
      <c r="G49" s="51">
        <f t="shared" si="0"/>
        <v>46076223.76</v>
      </c>
    </row>
    <row r="50" spans="1:7" ht="15">
      <c r="A50" s="24" t="s">
        <v>198</v>
      </c>
      <c r="B50" s="50">
        <v>68231716.97</v>
      </c>
      <c r="C50" s="50">
        <v>3574910.44</v>
      </c>
      <c r="D50" s="50">
        <v>71806627.41</v>
      </c>
      <c r="E50" s="50">
        <v>43575160.71</v>
      </c>
      <c r="F50" s="50">
        <v>43287969.32</v>
      </c>
      <c r="G50" s="51">
        <f t="shared" si="0"/>
        <v>28231466.699999996</v>
      </c>
    </row>
    <row r="51" spans="1:7" ht="15">
      <c r="A51" s="24" t="s">
        <v>199</v>
      </c>
      <c r="B51" s="50">
        <v>79267276.09</v>
      </c>
      <c r="C51" s="50">
        <v>176401350.05</v>
      </c>
      <c r="D51" s="50">
        <v>255668626.14</v>
      </c>
      <c r="E51" s="50">
        <v>176184135.28</v>
      </c>
      <c r="F51" s="50">
        <v>172215026.17</v>
      </c>
      <c r="G51" s="51">
        <f t="shared" si="0"/>
        <v>79484490.85999998</v>
      </c>
    </row>
    <row r="52" spans="1:7" ht="15">
      <c r="A52" s="24" t="s">
        <v>200</v>
      </c>
      <c r="B52" s="50">
        <v>37845119.49</v>
      </c>
      <c r="C52" s="50">
        <v>24749.56</v>
      </c>
      <c r="D52" s="50">
        <v>37869869.05</v>
      </c>
      <c r="E52" s="50">
        <v>25848259.98</v>
      </c>
      <c r="F52" s="50">
        <v>25604109.21</v>
      </c>
      <c r="G52" s="51">
        <f t="shared" si="0"/>
        <v>12021609.069999997</v>
      </c>
    </row>
    <row r="53" spans="1:7" ht="15">
      <c r="A53" s="24" t="s">
        <v>201</v>
      </c>
      <c r="B53" s="50">
        <v>74956144.15</v>
      </c>
      <c r="C53" s="50">
        <v>13403982.24</v>
      </c>
      <c r="D53" s="50">
        <v>88360126.39</v>
      </c>
      <c r="E53" s="50">
        <v>53351214.9</v>
      </c>
      <c r="F53" s="50">
        <v>53153097.67</v>
      </c>
      <c r="G53" s="51">
        <f t="shared" si="0"/>
        <v>35008911.49</v>
      </c>
    </row>
    <row r="54" spans="1:7" ht="15">
      <c r="A54" s="24" t="s">
        <v>202</v>
      </c>
      <c r="B54" s="50">
        <v>53890935.57</v>
      </c>
      <c r="C54" s="50">
        <v>11082210.05</v>
      </c>
      <c r="D54" s="50">
        <v>64973145.62</v>
      </c>
      <c r="E54" s="50">
        <v>43683599.11</v>
      </c>
      <c r="F54" s="50">
        <v>42866699.63</v>
      </c>
      <c r="G54" s="51">
        <f t="shared" si="0"/>
        <v>21289546.509999998</v>
      </c>
    </row>
    <row r="55" spans="1:7" ht="15">
      <c r="A55" s="24" t="s">
        <v>203</v>
      </c>
      <c r="B55" s="50">
        <v>152394438.99</v>
      </c>
      <c r="C55" s="50">
        <v>88114854.32</v>
      </c>
      <c r="D55" s="50">
        <v>240509293.31</v>
      </c>
      <c r="E55" s="50">
        <v>98664276.46</v>
      </c>
      <c r="F55" s="50">
        <v>94761009.07</v>
      </c>
      <c r="G55" s="51">
        <f t="shared" si="0"/>
        <v>141845016.85000002</v>
      </c>
    </row>
    <row r="56" spans="1:7" ht="15">
      <c r="A56" s="24" t="s">
        <v>204</v>
      </c>
      <c r="B56" s="50">
        <v>700170758</v>
      </c>
      <c r="C56" s="50">
        <v>271974561.83</v>
      </c>
      <c r="D56" s="50">
        <v>972145319.83</v>
      </c>
      <c r="E56" s="50">
        <v>562744082.05</v>
      </c>
      <c r="F56" s="50">
        <v>554617457.11</v>
      </c>
      <c r="G56" s="51">
        <f t="shared" si="0"/>
        <v>409401237.7800001</v>
      </c>
    </row>
    <row r="57" spans="1:7" ht="15">
      <c r="A57" s="24" t="s">
        <v>205</v>
      </c>
      <c r="B57" s="50">
        <v>79699318.78</v>
      </c>
      <c r="C57" s="50">
        <v>22592662.94</v>
      </c>
      <c r="D57" s="50">
        <v>102291981.72</v>
      </c>
      <c r="E57" s="50">
        <v>71517967.84</v>
      </c>
      <c r="F57" s="50">
        <v>70784574.24</v>
      </c>
      <c r="G57" s="51">
        <f t="shared" si="0"/>
        <v>30774013.879999995</v>
      </c>
    </row>
    <row r="58" spans="1:7" ht="15">
      <c r="A58" s="24" t="s">
        <v>206</v>
      </c>
      <c r="B58" s="50">
        <v>40843926.9</v>
      </c>
      <c r="C58" s="50">
        <v>0.07</v>
      </c>
      <c r="D58" s="50">
        <v>40843926.97</v>
      </c>
      <c r="E58" s="50">
        <v>26577985.09</v>
      </c>
      <c r="F58" s="50">
        <v>26369577.97</v>
      </c>
      <c r="G58" s="51">
        <f t="shared" si="0"/>
        <v>14265941.879999999</v>
      </c>
    </row>
    <row r="59" spans="1:7" ht="15">
      <c r="A59" s="24" t="s">
        <v>207</v>
      </c>
      <c r="B59" s="50">
        <v>0</v>
      </c>
      <c r="C59" s="50">
        <v>36243342.27</v>
      </c>
      <c r="D59" s="50">
        <v>36243342.27</v>
      </c>
      <c r="E59" s="50">
        <v>0</v>
      </c>
      <c r="F59" s="50">
        <v>0</v>
      </c>
      <c r="G59" s="51">
        <f t="shared" si="0"/>
        <v>36243342.27</v>
      </c>
    </row>
    <row r="60" spans="1:7" ht="15">
      <c r="A60" s="24" t="s">
        <v>208</v>
      </c>
      <c r="B60" s="50">
        <v>130163491.54</v>
      </c>
      <c r="C60" s="50">
        <v>33203966.38</v>
      </c>
      <c r="D60" s="50">
        <v>163367457.92</v>
      </c>
      <c r="E60" s="50">
        <v>111413674.07</v>
      </c>
      <c r="F60" s="50">
        <v>110392538.33</v>
      </c>
      <c r="G60" s="51">
        <f t="shared" si="0"/>
        <v>51953783.849999994</v>
      </c>
    </row>
    <row r="61" spans="1:7" ht="15">
      <c r="A61" s="24" t="s">
        <v>209</v>
      </c>
      <c r="B61" s="50">
        <v>0</v>
      </c>
      <c r="C61" s="50">
        <v>3000000</v>
      </c>
      <c r="D61" s="50">
        <v>3000000</v>
      </c>
      <c r="E61" s="50">
        <v>0</v>
      </c>
      <c r="F61" s="50">
        <v>0</v>
      </c>
      <c r="G61" s="51">
        <f t="shared" si="0"/>
        <v>3000000</v>
      </c>
    </row>
    <row r="62" spans="1:7" ht="15">
      <c r="A62" s="24" t="s">
        <v>210</v>
      </c>
      <c r="B62" s="50">
        <v>61970979</v>
      </c>
      <c r="C62" s="50">
        <v>44222023.05</v>
      </c>
      <c r="D62" s="50">
        <v>106193002.05</v>
      </c>
      <c r="E62" s="50">
        <v>50663818.31</v>
      </c>
      <c r="F62" s="50">
        <v>50345055.24</v>
      </c>
      <c r="G62" s="51">
        <f t="shared" si="0"/>
        <v>55529183.739999995</v>
      </c>
    </row>
    <row r="63" spans="1:7" ht="15">
      <c r="A63" s="24" t="s">
        <v>211</v>
      </c>
      <c r="B63" s="50">
        <v>45033637.38</v>
      </c>
      <c r="C63" s="50">
        <v>11762002.73</v>
      </c>
      <c r="D63" s="50">
        <v>56795640.11</v>
      </c>
      <c r="E63" s="50">
        <v>33118729.73</v>
      </c>
      <c r="F63" s="50">
        <v>33013067.48</v>
      </c>
      <c r="G63" s="51">
        <f t="shared" si="0"/>
        <v>23676910.38</v>
      </c>
    </row>
    <row r="64" spans="1:7" ht="15">
      <c r="A64" s="24" t="s">
        <v>212</v>
      </c>
      <c r="B64" s="50">
        <v>4809261.8</v>
      </c>
      <c r="C64" s="50">
        <v>23166.19</v>
      </c>
      <c r="D64" s="50">
        <v>4832427.99</v>
      </c>
      <c r="E64" s="50">
        <v>3026140.9</v>
      </c>
      <c r="F64" s="50">
        <v>2968620.09</v>
      </c>
      <c r="G64" s="51">
        <f t="shared" si="0"/>
        <v>1806287.0900000003</v>
      </c>
    </row>
    <row r="65" spans="1:7" ht="15">
      <c r="A65" s="24" t="s">
        <v>213</v>
      </c>
      <c r="B65" s="50">
        <v>12233315.93</v>
      </c>
      <c r="C65" s="50">
        <v>309643.13</v>
      </c>
      <c r="D65" s="50">
        <v>12542959.06</v>
      </c>
      <c r="E65" s="50">
        <v>8318389.24</v>
      </c>
      <c r="F65" s="50">
        <v>8268058.6</v>
      </c>
      <c r="G65" s="51">
        <f t="shared" si="0"/>
        <v>4224569.82</v>
      </c>
    </row>
    <row r="66" spans="1:7" ht="15">
      <c r="A66" s="24" t="s">
        <v>214</v>
      </c>
      <c r="B66" s="50">
        <v>3174899.37</v>
      </c>
      <c r="C66" s="50">
        <v>20796.04</v>
      </c>
      <c r="D66" s="50">
        <v>3195695.41</v>
      </c>
      <c r="E66" s="50">
        <v>2059324.92</v>
      </c>
      <c r="F66" s="50">
        <v>2046998.45</v>
      </c>
      <c r="G66" s="51">
        <f t="shared" si="0"/>
        <v>1136370.4900000002</v>
      </c>
    </row>
    <row r="67" spans="1:7" ht="15">
      <c r="A67" s="24" t="s">
        <v>215</v>
      </c>
      <c r="B67" s="50">
        <v>32829517.96</v>
      </c>
      <c r="C67" s="50">
        <v>0</v>
      </c>
      <c r="D67" s="50">
        <v>32829517.96</v>
      </c>
      <c r="E67" s="50">
        <v>29928060.66</v>
      </c>
      <c r="F67" s="50">
        <v>28821398.3</v>
      </c>
      <c r="G67" s="51">
        <f t="shared" si="0"/>
        <v>2901457.3000000007</v>
      </c>
    </row>
    <row r="68" spans="1:7" ht="15">
      <c r="A68" s="24" t="s">
        <v>216</v>
      </c>
      <c r="B68" s="50">
        <v>78599545</v>
      </c>
      <c r="C68" s="50">
        <v>4302553.21</v>
      </c>
      <c r="D68" s="50">
        <v>82902098.21</v>
      </c>
      <c r="E68" s="50">
        <v>76352136.07</v>
      </c>
      <c r="F68" s="50">
        <v>69802173.99</v>
      </c>
      <c r="G68" s="51">
        <f t="shared" si="0"/>
        <v>6549962.140000001</v>
      </c>
    </row>
    <row r="69" spans="1:7" ht="15">
      <c r="A69" s="24" t="s">
        <v>217</v>
      </c>
      <c r="B69" s="50">
        <v>65948107.04</v>
      </c>
      <c r="C69" s="50">
        <v>22995911.71</v>
      </c>
      <c r="D69" s="50">
        <v>88944018.75</v>
      </c>
      <c r="E69" s="50">
        <v>64888573.73</v>
      </c>
      <c r="F69" s="50">
        <v>63059051.81</v>
      </c>
      <c r="G69" s="51">
        <f t="shared" si="0"/>
        <v>24055445.020000003</v>
      </c>
    </row>
    <row r="70" spans="1:7" ht="15">
      <c r="A70" s="24" t="s">
        <v>218</v>
      </c>
      <c r="B70" s="50">
        <v>115181840.96</v>
      </c>
      <c r="C70" s="50">
        <v>1885000.05</v>
      </c>
      <c r="D70" s="50">
        <v>117066841.01</v>
      </c>
      <c r="E70" s="50">
        <v>98100700</v>
      </c>
      <c r="F70" s="50">
        <v>98100700</v>
      </c>
      <c r="G70" s="51">
        <f t="shared" si="0"/>
        <v>18966141.010000005</v>
      </c>
    </row>
    <row r="71" spans="1:7" ht="15">
      <c r="A71" s="24" t="s">
        <v>219</v>
      </c>
      <c r="B71" s="50">
        <v>14268744</v>
      </c>
      <c r="C71" s="50">
        <v>5034840.11</v>
      </c>
      <c r="D71" s="50">
        <v>19303584.11</v>
      </c>
      <c r="E71" s="50">
        <v>18114522.11</v>
      </c>
      <c r="F71" s="50">
        <v>16925460.11</v>
      </c>
      <c r="G71" s="51">
        <f aca="true" t="shared" si="1" ref="G71:G81">D71-E71</f>
        <v>1189062</v>
      </c>
    </row>
    <row r="72" spans="1:7" ht="15">
      <c r="A72" s="24" t="s">
        <v>220</v>
      </c>
      <c r="B72" s="50">
        <v>69711014.86</v>
      </c>
      <c r="C72" s="50">
        <v>-3604115.81</v>
      </c>
      <c r="D72" s="50">
        <v>66106899.05</v>
      </c>
      <c r="E72" s="50">
        <v>59866767.78</v>
      </c>
      <c r="F72" s="50">
        <v>54584555.2</v>
      </c>
      <c r="G72" s="51">
        <f t="shared" si="1"/>
        <v>6240131.269999996</v>
      </c>
    </row>
    <row r="73" spans="1:7" ht="15">
      <c r="A73" s="24" t="s">
        <v>221</v>
      </c>
      <c r="B73" s="50">
        <v>69103005.96</v>
      </c>
      <c r="C73" s="50">
        <v>37062037.15</v>
      </c>
      <c r="D73" s="50">
        <v>106165043.11</v>
      </c>
      <c r="E73" s="50">
        <v>88346060.61</v>
      </c>
      <c r="F73" s="50">
        <v>83772726.78</v>
      </c>
      <c r="G73" s="51">
        <f t="shared" si="1"/>
        <v>17818982.5</v>
      </c>
    </row>
    <row r="74" spans="1:7" ht="15">
      <c r="A74" s="24" t="s">
        <v>222</v>
      </c>
      <c r="B74" s="50">
        <v>11522435</v>
      </c>
      <c r="C74" s="50">
        <v>227000.04</v>
      </c>
      <c r="D74" s="50">
        <v>11749435.04</v>
      </c>
      <c r="E74" s="50">
        <v>10544029.1</v>
      </c>
      <c r="F74" s="50">
        <v>10544029.1</v>
      </c>
      <c r="G74" s="51">
        <f t="shared" si="1"/>
        <v>1205405.9399999995</v>
      </c>
    </row>
    <row r="75" spans="1:7" ht="15">
      <c r="A75" s="24" t="s">
        <v>223</v>
      </c>
      <c r="B75" s="50">
        <v>13539228.96</v>
      </c>
      <c r="C75" s="50">
        <v>11088974.85</v>
      </c>
      <c r="D75" s="50">
        <v>24628203.81</v>
      </c>
      <c r="E75" s="50">
        <v>23388374.32</v>
      </c>
      <c r="F75" s="50">
        <v>23388374.32</v>
      </c>
      <c r="G75" s="51">
        <f t="shared" si="1"/>
        <v>1239829.4899999984</v>
      </c>
    </row>
    <row r="76" spans="1:7" ht="15">
      <c r="A76" s="24" t="s">
        <v>224</v>
      </c>
      <c r="B76" s="50">
        <v>13258001.35</v>
      </c>
      <c r="C76" s="50">
        <v>42862847.54</v>
      </c>
      <c r="D76" s="50">
        <v>56120848.89</v>
      </c>
      <c r="E76" s="50">
        <v>14860030.38</v>
      </c>
      <c r="F76" s="50">
        <v>14310109.45</v>
      </c>
      <c r="G76" s="51">
        <f t="shared" si="1"/>
        <v>41260818.51</v>
      </c>
    </row>
    <row r="77" spans="1:7" ht="15">
      <c r="A77" s="24" t="s">
        <v>225</v>
      </c>
      <c r="B77" s="50">
        <v>40898029.96</v>
      </c>
      <c r="C77" s="50">
        <v>0</v>
      </c>
      <c r="D77" s="50">
        <v>40898029.96</v>
      </c>
      <c r="E77" s="50">
        <v>34593816</v>
      </c>
      <c r="F77" s="50">
        <v>34593816</v>
      </c>
      <c r="G77" s="51">
        <f t="shared" si="1"/>
        <v>6304213.960000001</v>
      </c>
    </row>
    <row r="78" spans="1:7" ht="15">
      <c r="A78" s="24" t="s">
        <v>226</v>
      </c>
      <c r="B78" s="50">
        <v>5861549.09</v>
      </c>
      <c r="C78" s="50">
        <v>6086111.37</v>
      </c>
      <c r="D78" s="50">
        <v>11947660.46</v>
      </c>
      <c r="E78" s="50">
        <v>11493108.5</v>
      </c>
      <c r="F78" s="50">
        <v>11493108.5</v>
      </c>
      <c r="G78" s="51">
        <f t="shared" si="1"/>
        <v>454551.9600000009</v>
      </c>
    </row>
    <row r="79" spans="1:7" ht="15">
      <c r="A79" s="24" t="s">
        <v>227</v>
      </c>
      <c r="B79" s="50">
        <v>3372075</v>
      </c>
      <c r="C79" s="50">
        <v>0</v>
      </c>
      <c r="D79" s="50">
        <v>3372075</v>
      </c>
      <c r="E79" s="50">
        <v>2810060</v>
      </c>
      <c r="F79" s="50">
        <v>2810060</v>
      </c>
      <c r="G79" s="51">
        <f t="shared" si="1"/>
        <v>562015</v>
      </c>
    </row>
    <row r="80" spans="1:7" ht="15">
      <c r="A80" s="24" t="s">
        <v>228</v>
      </c>
      <c r="B80" s="50">
        <v>15407836.04</v>
      </c>
      <c r="C80" s="50">
        <v>621659.44</v>
      </c>
      <c r="D80" s="50">
        <v>16029495.48</v>
      </c>
      <c r="E80" s="50">
        <v>14912175.41</v>
      </c>
      <c r="F80" s="50">
        <v>13794855.74</v>
      </c>
      <c r="G80" s="51">
        <f t="shared" si="1"/>
        <v>1117320.0700000003</v>
      </c>
    </row>
    <row r="81" spans="1:7" ht="15">
      <c r="A81" s="24" t="s">
        <v>229</v>
      </c>
      <c r="B81" s="50">
        <v>48827745.67</v>
      </c>
      <c r="C81" s="50">
        <v>32813853.84</v>
      </c>
      <c r="D81" s="50">
        <v>81641599.51</v>
      </c>
      <c r="E81" s="50">
        <v>41163685.7</v>
      </c>
      <c r="F81" s="50">
        <v>41163685.7</v>
      </c>
      <c r="G81" s="51">
        <f t="shared" si="1"/>
        <v>40477913.81</v>
      </c>
    </row>
    <row r="82" spans="1:7" ht="15">
      <c r="A82" s="25" t="s">
        <v>97</v>
      </c>
      <c r="B82" s="52"/>
      <c r="C82" s="52"/>
      <c r="D82" s="52"/>
      <c r="E82" s="52"/>
      <c r="F82" s="52"/>
      <c r="G82" s="52"/>
    </row>
    <row r="83" spans="1:7" ht="15">
      <c r="A83" s="2" t="s">
        <v>98</v>
      </c>
      <c r="B83" s="53">
        <f>SUM(B84:B111)</f>
        <v>1544606299.54</v>
      </c>
      <c r="C83" s="53">
        <f aca="true" t="shared" si="2" ref="C83:F83">SUM(C84:C111)</f>
        <v>295555415.42999995</v>
      </c>
      <c r="D83" s="53">
        <f t="shared" si="2"/>
        <v>1840161714.97</v>
      </c>
      <c r="E83" s="53">
        <f t="shared" si="2"/>
        <v>1109136085.32</v>
      </c>
      <c r="F83" s="53">
        <f t="shared" si="2"/>
        <v>1048126495.59</v>
      </c>
      <c r="G83" s="53">
        <f aca="true" t="shared" si="3" ref="G83:G108">D83-E83</f>
        <v>731025629.6500001</v>
      </c>
    </row>
    <row r="84" spans="1:7" ht="15">
      <c r="A84" s="24" t="s">
        <v>181</v>
      </c>
      <c r="B84" s="50">
        <v>38706935.53</v>
      </c>
      <c r="C84" s="50">
        <v>1757545.44</v>
      </c>
      <c r="D84" s="50">
        <v>40464480.97</v>
      </c>
      <c r="E84" s="50">
        <v>25242043.11</v>
      </c>
      <c r="F84" s="50">
        <v>25025089.7</v>
      </c>
      <c r="G84" s="51">
        <f t="shared" si="3"/>
        <v>15222437.86</v>
      </c>
    </row>
    <row r="85" spans="1:7" ht="15">
      <c r="A85" s="24" t="s">
        <v>182</v>
      </c>
      <c r="B85" s="50">
        <v>279803235.96</v>
      </c>
      <c r="C85" s="50">
        <v>12064519.6</v>
      </c>
      <c r="D85" s="50">
        <v>291867755.56</v>
      </c>
      <c r="E85" s="50">
        <v>219846796.95</v>
      </c>
      <c r="F85" s="50">
        <v>201102843.15</v>
      </c>
      <c r="G85" s="51">
        <f t="shared" si="3"/>
        <v>72020958.61000001</v>
      </c>
    </row>
    <row r="86" spans="1:7" ht="15">
      <c r="A86" s="24" t="s">
        <v>183</v>
      </c>
      <c r="B86" s="50">
        <v>83581661.41</v>
      </c>
      <c r="C86" s="50">
        <v>-2237175.94</v>
      </c>
      <c r="D86" s="50">
        <v>81344485.47</v>
      </c>
      <c r="E86" s="50">
        <v>57913419.84</v>
      </c>
      <c r="F86" s="50">
        <v>54296552.63</v>
      </c>
      <c r="G86" s="51">
        <f t="shared" si="3"/>
        <v>23431065.629999995</v>
      </c>
    </row>
    <row r="87" spans="1:7" ht="15">
      <c r="A87" s="24" t="s">
        <v>184</v>
      </c>
      <c r="B87" s="50">
        <v>17073626.9</v>
      </c>
      <c r="C87" s="50">
        <v>-564961.92</v>
      </c>
      <c r="D87" s="50">
        <v>16508664.98</v>
      </c>
      <c r="E87" s="50">
        <v>8585515.84</v>
      </c>
      <c r="F87" s="50">
        <v>8377461.66</v>
      </c>
      <c r="G87" s="51">
        <f t="shared" si="3"/>
        <v>7923149.140000001</v>
      </c>
    </row>
    <row r="88" spans="1:7" ht="15">
      <c r="A88" s="24" t="s">
        <v>185</v>
      </c>
      <c r="B88" s="50">
        <v>3768046.03</v>
      </c>
      <c r="C88" s="50">
        <v>-1171128.44</v>
      </c>
      <c r="D88" s="50">
        <v>2596917.59</v>
      </c>
      <c r="E88" s="50">
        <v>1847966.63</v>
      </c>
      <c r="F88" s="50">
        <v>1747379.41</v>
      </c>
      <c r="G88" s="51">
        <f t="shared" si="3"/>
        <v>748950.96</v>
      </c>
    </row>
    <row r="89" spans="1:7" ht="15">
      <c r="A89" s="24" t="s">
        <v>186</v>
      </c>
      <c r="B89" s="50">
        <v>4227553.68</v>
      </c>
      <c r="C89" s="50">
        <v>-243018.21</v>
      </c>
      <c r="D89" s="50">
        <v>3984535.47</v>
      </c>
      <c r="E89" s="50">
        <v>1490703.82</v>
      </c>
      <c r="F89" s="50">
        <v>1411653.32</v>
      </c>
      <c r="G89" s="51">
        <f t="shared" si="3"/>
        <v>2493831.6500000004</v>
      </c>
    </row>
    <row r="90" spans="1:7" ht="15">
      <c r="A90" s="24" t="s">
        <v>187</v>
      </c>
      <c r="B90" s="50">
        <v>14106338.11</v>
      </c>
      <c r="C90" s="50">
        <v>4581538.82</v>
      </c>
      <c r="D90" s="50">
        <v>18687876.93</v>
      </c>
      <c r="E90" s="50">
        <v>6025462.53</v>
      </c>
      <c r="F90" s="50">
        <v>5624783.95</v>
      </c>
      <c r="G90" s="51">
        <f t="shared" si="3"/>
        <v>12662414.399999999</v>
      </c>
    </row>
    <row r="91" spans="1:7" ht="15">
      <c r="A91" s="24" t="s">
        <v>188</v>
      </c>
      <c r="B91" s="50">
        <v>1406021.58</v>
      </c>
      <c r="C91" s="50">
        <v>-97697.27</v>
      </c>
      <c r="D91" s="50">
        <v>1308324.31</v>
      </c>
      <c r="E91" s="50">
        <v>613773.56</v>
      </c>
      <c r="F91" s="50">
        <v>576011.31</v>
      </c>
      <c r="G91" s="51">
        <f t="shared" si="3"/>
        <v>694550.75</v>
      </c>
    </row>
    <row r="92" spans="1:7" ht="15">
      <c r="A92" s="24" t="s">
        <v>189</v>
      </c>
      <c r="B92" s="50">
        <v>6694599.52</v>
      </c>
      <c r="C92" s="50">
        <v>-2121968.14</v>
      </c>
      <c r="D92" s="50">
        <v>4572631.38</v>
      </c>
      <c r="E92" s="50">
        <v>3228141.86</v>
      </c>
      <c r="F92" s="50">
        <v>3057887.15</v>
      </c>
      <c r="G92" s="51">
        <f t="shared" si="3"/>
        <v>1344489.52</v>
      </c>
    </row>
    <row r="93" spans="1:7" ht="15">
      <c r="A93" s="24" t="s">
        <v>190</v>
      </c>
      <c r="B93" s="50">
        <v>12612360.86</v>
      </c>
      <c r="C93" s="50">
        <v>-987688.17</v>
      </c>
      <c r="D93" s="50">
        <v>11624672.69</v>
      </c>
      <c r="E93" s="50">
        <v>6515887.04</v>
      </c>
      <c r="F93" s="50">
        <v>6051403.22</v>
      </c>
      <c r="G93" s="51">
        <f t="shared" si="3"/>
        <v>5108785.649999999</v>
      </c>
    </row>
    <row r="94" spans="1:7" ht="15">
      <c r="A94" s="24" t="s">
        <v>192</v>
      </c>
      <c r="B94" s="50">
        <v>5319794</v>
      </c>
      <c r="C94" s="50">
        <v>-5239794</v>
      </c>
      <c r="D94" s="50">
        <v>80000</v>
      </c>
      <c r="E94" s="50">
        <v>0</v>
      </c>
      <c r="F94" s="50">
        <v>0</v>
      </c>
      <c r="G94" s="51">
        <f t="shared" si="3"/>
        <v>80000</v>
      </c>
    </row>
    <row r="95" spans="1:7" ht="15">
      <c r="A95" s="24" t="s">
        <v>193</v>
      </c>
      <c r="B95" s="50">
        <v>62600000</v>
      </c>
      <c r="C95" s="50">
        <v>-8768895.76</v>
      </c>
      <c r="D95" s="50">
        <v>53831104.24</v>
      </c>
      <c r="E95" s="50">
        <v>28272669.38</v>
      </c>
      <c r="F95" s="50">
        <v>27221713.21</v>
      </c>
      <c r="G95" s="51">
        <f t="shared" si="3"/>
        <v>25558434.860000003</v>
      </c>
    </row>
    <row r="96" spans="1:7" ht="15">
      <c r="A96" s="24" t="s">
        <v>195</v>
      </c>
      <c r="B96" s="50">
        <v>146034613.39</v>
      </c>
      <c r="C96" s="50">
        <v>5976752.49</v>
      </c>
      <c r="D96" s="50">
        <v>152011365.88</v>
      </c>
      <c r="E96" s="50">
        <v>80216402.22</v>
      </c>
      <c r="F96" s="50">
        <v>63963326.12</v>
      </c>
      <c r="G96" s="51">
        <f t="shared" si="3"/>
        <v>71794963.66</v>
      </c>
    </row>
    <row r="97" spans="1:7" ht="15">
      <c r="A97" s="24" t="s">
        <v>197</v>
      </c>
      <c r="B97" s="50">
        <v>0</v>
      </c>
      <c r="C97" s="50">
        <v>897601.94</v>
      </c>
      <c r="D97" s="50">
        <v>897601.94</v>
      </c>
      <c r="E97" s="50">
        <v>896616.2</v>
      </c>
      <c r="F97" s="50">
        <v>896616.2</v>
      </c>
      <c r="G97" s="51">
        <f t="shared" si="3"/>
        <v>985.7399999999907</v>
      </c>
    </row>
    <row r="98" spans="1:7" ht="15">
      <c r="A98" s="24" t="s">
        <v>199</v>
      </c>
      <c r="B98" s="50">
        <v>35000000</v>
      </c>
      <c r="C98" s="50">
        <v>26781398.3</v>
      </c>
      <c r="D98" s="50">
        <v>61781398.3</v>
      </c>
      <c r="E98" s="50">
        <v>58794869.29</v>
      </c>
      <c r="F98" s="50">
        <v>58794869.29</v>
      </c>
      <c r="G98" s="51">
        <f t="shared" si="3"/>
        <v>2986529.009999998</v>
      </c>
    </row>
    <row r="99" spans="1:7" ht="15">
      <c r="A99" s="24" t="s">
        <v>201</v>
      </c>
      <c r="B99" s="50">
        <v>15000000</v>
      </c>
      <c r="C99" s="50">
        <v>0</v>
      </c>
      <c r="D99" s="50">
        <v>15000000</v>
      </c>
      <c r="E99" s="50">
        <v>5385757.15</v>
      </c>
      <c r="F99" s="50">
        <v>5385757.15</v>
      </c>
      <c r="G99" s="51">
        <f t="shared" si="3"/>
        <v>9614242.85</v>
      </c>
    </row>
    <row r="100" spans="1:7" ht="15">
      <c r="A100" s="24" t="s">
        <v>202</v>
      </c>
      <c r="B100" s="50">
        <v>88196852</v>
      </c>
      <c r="C100" s="50">
        <v>-37169198.4</v>
      </c>
      <c r="D100" s="50">
        <v>51027653.6</v>
      </c>
      <c r="E100" s="50">
        <v>34446014.73</v>
      </c>
      <c r="F100" s="50">
        <v>34352774.73</v>
      </c>
      <c r="G100" s="51">
        <f t="shared" si="3"/>
        <v>16581638.870000005</v>
      </c>
    </row>
    <row r="101" spans="1:7" ht="15">
      <c r="A101" s="24" t="s">
        <v>203</v>
      </c>
      <c r="B101" s="50">
        <v>0</v>
      </c>
      <c r="C101" s="50">
        <v>25000000</v>
      </c>
      <c r="D101" s="50">
        <v>25000000</v>
      </c>
      <c r="E101" s="50">
        <v>0</v>
      </c>
      <c r="F101" s="50">
        <v>0</v>
      </c>
      <c r="G101" s="51">
        <f t="shared" si="3"/>
        <v>25000000</v>
      </c>
    </row>
    <row r="102" spans="1:7" ht="15">
      <c r="A102" s="24" t="s">
        <v>204</v>
      </c>
      <c r="B102" s="50">
        <v>7979692</v>
      </c>
      <c r="C102" s="50">
        <v>358143071.58</v>
      </c>
      <c r="D102" s="50">
        <v>366122763.58</v>
      </c>
      <c r="E102" s="50">
        <v>139380123.2</v>
      </c>
      <c r="F102" s="50">
        <v>136183440.85</v>
      </c>
      <c r="G102" s="51">
        <f t="shared" si="3"/>
        <v>226742640.38</v>
      </c>
    </row>
    <row r="103" spans="1:7" ht="15">
      <c r="A103" s="24" t="s">
        <v>207</v>
      </c>
      <c r="B103" s="50">
        <v>96600000</v>
      </c>
      <c r="C103" s="50">
        <v>-96600000</v>
      </c>
      <c r="D103" s="50">
        <v>0</v>
      </c>
      <c r="E103" s="50">
        <v>0</v>
      </c>
      <c r="F103" s="50">
        <v>0</v>
      </c>
      <c r="G103" s="51">
        <f t="shared" si="3"/>
        <v>0</v>
      </c>
    </row>
    <row r="104" spans="1:7" ht="15">
      <c r="A104" s="24" t="s">
        <v>208</v>
      </c>
      <c r="B104" s="50">
        <v>20000000</v>
      </c>
      <c r="C104" s="50">
        <v>-10000000</v>
      </c>
      <c r="D104" s="50">
        <v>10000000</v>
      </c>
      <c r="E104" s="50">
        <v>1940000</v>
      </c>
      <c r="F104" s="50">
        <v>1940000</v>
      </c>
      <c r="G104" s="51">
        <f t="shared" si="3"/>
        <v>8060000</v>
      </c>
    </row>
    <row r="105" spans="1:7" ht="15">
      <c r="A105" s="24" t="s">
        <v>209</v>
      </c>
      <c r="B105" s="50">
        <v>188019857.44</v>
      </c>
      <c r="C105" s="50">
        <v>-35449609.88</v>
      </c>
      <c r="D105" s="50">
        <v>152570247.56</v>
      </c>
      <c r="E105" s="50">
        <v>118127555.34</v>
      </c>
      <c r="F105" s="50">
        <v>118127555.34</v>
      </c>
      <c r="G105" s="51">
        <f t="shared" si="3"/>
        <v>34442692.22</v>
      </c>
    </row>
    <row r="106" spans="1:7" ht="15">
      <c r="A106" s="24" t="s">
        <v>217</v>
      </c>
      <c r="B106" s="50">
        <v>0</v>
      </c>
      <c r="C106" s="50">
        <v>25147158.89</v>
      </c>
      <c r="D106" s="50">
        <v>25147158.89</v>
      </c>
      <c r="E106" s="50">
        <v>2147158.89</v>
      </c>
      <c r="F106" s="50">
        <v>2147158.89</v>
      </c>
      <c r="G106" s="51">
        <f t="shared" si="3"/>
        <v>23000000</v>
      </c>
    </row>
    <row r="107" spans="1:7" ht="15">
      <c r="A107" s="24" t="s">
        <v>220</v>
      </c>
      <c r="B107" s="50">
        <v>26661207.75</v>
      </c>
      <c r="C107" s="50">
        <v>-24454429.45</v>
      </c>
      <c r="D107" s="50">
        <v>2206778.3</v>
      </c>
      <c r="E107" s="50">
        <v>2206778.3</v>
      </c>
      <c r="F107" s="50">
        <v>2206778.3</v>
      </c>
      <c r="G107" s="51">
        <f t="shared" si="3"/>
        <v>0</v>
      </c>
    </row>
    <row r="108" spans="1:7" ht="15">
      <c r="A108" s="24" t="s">
        <v>221</v>
      </c>
      <c r="B108" s="50">
        <v>0</v>
      </c>
      <c r="C108" s="50">
        <v>12270087.32</v>
      </c>
      <c r="D108" s="50">
        <v>12270087.32</v>
      </c>
      <c r="E108" s="50">
        <v>0</v>
      </c>
      <c r="F108" s="50">
        <v>0</v>
      </c>
      <c r="G108" s="51">
        <f t="shared" si="3"/>
        <v>12270087.32</v>
      </c>
    </row>
    <row r="109" spans="1:7" ht="15">
      <c r="A109" s="24" t="s">
        <v>224</v>
      </c>
      <c r="B109" s="52">
        <v>50000000</v>
      </c>
      <c r="C109" s="52">
        <v>20068583.76</v>
      </c>
      <c r="D109" s="52">
        <v>70068583.76</v>
      </c>
      <c r="E109" s="52">
        <v>40920757.74</v>
      </c>
      <c r="F109" s="52">
        <v>40709050.66</v>
      </c>
      <c r="G109" s="52"/>
    </row>
    <row r="110" spans="1:7" ht="15">
      <c r="A110" s="24" t="s">
        <v>228</v>
      </c>
      <c r="B110" s="52">
        <v>341213903.38</v>
      </c>
      <c r="C110" s="52">
        <v>21972722.87</v>
      </c>
      <c r="D110" s="52">
        <v>363186626.25</v>
      </c>
      <c r="E110" s="52">
        <v>264516246.15</v>
      </c>
      <c r="F110" s="52">
        <v>248926389.35</v>
      </c>
      <c r="G110" s="52"/>
    </row>
    <row r="111" spans="1:7" ht="15">
      <c r="A111" s="24" t="s">
        <v>229</v>
      </c>
      <c r="B111" s="52">
        <v>0</v>
      </c>
      <c r="C111" s="52">
        <v>6000000</v>
      </c>
      <c r="D111" s="52">
        <v>6000000</v>
      </c>
      <c r="E111" s="52">
        <v>575425.55</v>
      </c>
      <c r="F111" s="52">
        <v>0</v>
      </c>
      <c r="G111" s="52"/>
    </row>
    <row r="112" spans="1:7" ht="15">
      <c r="A112" s="24"/>
      <c r="B112" s="52"/>
      <c r="C112" s="52"/>
      <c r="D112" s="52"/>
      <c r="E112" s="52"/>
      <c r="F112" s="52"/>
      <c r="G112" s="52"/>
    </row>
    <row r="113" spans="1:7" ht="15">
      <c r="A113" s="2" t="s">
        <v>91</v>
      </c>
      <c r="B113" s="53">
        <f>B83+B9</f>
        <v>6007411164.4400015</v>
      </c>
      <c r="C113" s="53">
        <f aca="true" t="shared" si="4" ref="C113:G113">C83+C9</f>
        <v>1334294748.7600002</v>
      </c>
      <c r="D113" s="53">
        <f t="shared" si="4"/>
        <v>7341705913.200001</v>
      </c>
      <c r="E113" s="53">
        <f t="shared" si="4"/>
        <v>4517775864.350001</v>
      </c>
      <c r="F113" s="53">
        <f t="shared" si="4"/>
        <v>4401901581.639999</v>
      </c>
      <c r="G113" s="53">
        <f t="shared" si="4"/>
        <v>2823930048.8499994</v>
      </c>
    </row>
    <row r="114" spans="1:7" ht="15">
      <c r="A114" s="5"/>
      <c r="B114" s="20"/>
      <c r="C114" s="20"/>
      <c r="D114" s="20"/>
      <c r="E114" s="20"/>
      <c r="F114" s="20"/>
      <c r="G114" s="26"/>
    </row>
    <row r="135" ht="14.25" customHeight="1"/>
    <row r="137" spans="1:5" ht="15">
      <c r="A137" s="8"/>
      <c r="B137" s="8"/>
      <c r="C137" s="9"/>
      <c r="D137" s="9"/>
      <c r="E137" s="9"/>
    </row>
    <row r="138" spans="1:5" ht="15">
      <c r="A138" s="10" t="s">
        <v>4</v>
      </c>
      <c r="B138" s="8"/>
      <c r="C138" s="57" t="s">
        <v>5</v>
      </c>
      <c r="D138" s="57"/>
      <c r="E138" s="57"/>
    </row>
    <row r="139" spans="1:5" ht="15" customHeight="1">
      <c r="A139" s="11" t="s">
        <v>6</v>
      </c>
      <c r="B139" s="8"/>
      <c r="C139" s="57" t="s">
        <v>157</v>
      </c>
      <c r="D139" s="57"/>
      <c r="E139" s="57"/>
    </row>
  </sheetData>
  <mergeCells count="11">
    <mergeCell ref="C138:E138"/>
    <mergeCell ref="C139:E139"/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2"/>
  <ignoredErrors>
    <ignoredError sqref="B9:G8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showGridLines="0" view="pageBreakPreview" zoomScaleSheetLayoutView="100" workbookViewId="0" topLeftCell="A1">
      <selection activeCell="H26" sqref="H26"/>
    </sheetView>
  </sheetViews>
  <sheetFormatPr defaultColWidth="11.421875" defaultRowHeight="15"/>
  <cols>
    <col min="1" max="1" width="74.57421875" style="0" customWidth="1"/>
    <col min="2" max="6" width="20.7109375" style="0" customWidth="1"/>
    <col min="7" max="7" width="17.28125" style="0" customWidth="1"/>
  </cols>
  <sheetData>
    <row r="1" spans="1:7" ht="21">
      <c r="A1" s="82" t="s">
        <v>99</v>
      </c>
      <c r="B1" s="83"/>
      <c r="C1" s="83"/>
      <c r="D1" s="83"/>
      <c r="E1" s="83"/>
      <c r="F1" s="83"/>
      <c r="G1" s="83"/>
    </row>
    <row r="2" spans="1:7" ht="15">
      <c r="A2" s="58" t="s">
        <v>156</v>
      </c>
      <c r="B2" s="59"/>
      <c r="C2" s="59"/>
      <c r="D2" s="59"/>
      <c r="E2" s="59"/>
      <c r="F2" s="59"/>
      <c r="G2" s="60"/>
    </row>
    <row r="3" spans="1:7" ht="15">
      <c r="A3" s="61" t="s">
        <v>100</v>
      </c>
      <c r="B3" s="62"/>
      <c r="C3" s="62"/>
      <c r="D3" s="62"/>
      <c r="E3" s="62"/>
      <c r="F3" s="62"/>
      <c r="G3" s="63"/>
    </row>
    <row r="4" spans="1:7" ht="15">
      <c r="A4" s="61" t="s">
        <v>101</v>
      </c>
      <c r="B4" s="62"/>
      <c r="C4" s="62"/>
      <c r="D4" s="62"/>
      <c r="E4" s="62"/>
      <c r="F4" s="62"/>
      <c r="G4" s="63"/>
    </row>
    <row r="5" spans="1:7" ht="15">
      <c r="A5" s="64" t="s">
        <v>158</v>
      </c>
      <c r="B5" s="65"/>
      <c r="C5" s="65"/>
      <c r="D5" s="65"/>
      <c r="E5" s="65"/>
      <c r="F5" s="65"/>
      <c r="G5" s="66"/>
    </row>
    <row r="6" spans="1:7" ht="15">
      <c r="A6" s="67" t="s">
        <v>0</v>
      </c>
      <c r="B6" s="68"/>
      <c r="C6" s="68"/>
      <c r="D6" s="68"/>
      <c r="E6" s="68"/>
      <c r="F6" s="68"/>
      <c r="G6" s="69"/>
    </row>
    <row r="7" spans="1:7" ht="15">
      <c r="A7" s="62" t="s">
        <v>1</v>
      </c>
      <c r="B7" s="67" t="s">
        <v>10</v>
      </c>
      <c r="C7" s="68"/>
      <c r="D7" s="68"/>
      <c r="E7" s="68"/>
      <c r="F7" s="69"/>
      <c r="G7" s="81" t="s">
        <v>102</v>
      </c>
    </row>
    <row r="8" spans="1:7" ht="30">
      <c r="A8" s="62"/>
      <c r="B8" s="22" t="s">
        <v>12</v>
      </c>
      <c r="C8" s="1" t="s">
        <v>103</v>
      </c>
      <c r="D8" s="22" t="s">
        <v>14</v>
      </c>
      <c r="E8" s="22" t="s">
        <v>2</v>
      </c>
      <c r="F8" s="27" t="s">
        <v>3</v>
      </c>
      <c r="G8" s="78"/>
    </row>
    <row r="9" spans="1:7" ht="15">
      <c r="A9" s="23" t="s">
        <v>104</v>
      </c>
      <c r="B9" s="39">
        <f>B10+B19+B27+B37</f>
        <v>4462804864.900001</v>
      </c>
      <c r="C9" s="39">
        <f aca="true" t="shared" si="0" ref="C9:F9">C10+C19+C27+C37</f>
        <v>1038739333.3299999</v>
      </c>
      <c r="D9" s="39">
        <f t="shared" si="0"/>
        <v>5501544198.23</v>
      </c>
      <c r="E9" s="39">
        <f t="shared" si="0"/>
        <v>3200981873.14</v>
      </c>
      <c r="F9" s="39">
        <f t="shared" si="0"/>
        <v>3091500287.71</v>
      </c>
      <c r="G9" s="39">
        <f>D9-E9</f>
        <v>2300562325.0899997</v>
      </c>
    </row>
    <row r="10" spans="1:7" ht="15">
      <c r="A10" s="3" t="s">
        <v>105</v>
      </c>
      <c r="B10" s="40">
        <v>2219236143.34</v>
      </c>
      <c r="C10" s="40">
        <v>105809457.06</v>
      </c>
      <c r="D10" s="40">
        <v>2325045600.4</v>
      </c>
      <c r="E10" s="40">
        <v>1356619938.96</v>
      </c>
      <c r="F10" s="40">
        <v>1330908902.53</v>
      </c>
      <c r="G10" s="40">
        <f>D10-E10</f>
        <v>968425661.44</v>
      </c>
    </row>
    <row r="11" spans="1:7" ht="15">
      <c r="A11" s="28" t="s">
        <v>106</v>
      </c>
      <c r="B11" s="40">
        <v>41313197.68</v>
      </c>
      <c r="C11" s="40">
        <v>398628.62</v>
      </c>
      <c r="D11" s="40">
        <v>41711826.3</v>
      </c>
      <c r="E11" s="40">
        <v>25346702.01</v>
      </c>
      <c r="F11" s="40">
        <v>25060433.85</v>
      </c>
      <c r="G11" s="40">
        <f aca="true" t="shared" si="1" ref="G11:G41">D11-E11</f>
        <v>16365124.289999995</v>
      </c>
    </row>
    <row r="12" spans="1:7" ht="15">
      <c r="A12" s="28" t="s">
        <v>107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f t="shared" si="1"/>
        <v>0</v>
      </c>
    </row>
    <row r="13" spans="1:7" ht="15">
      <c r="A13" s="28" t="s">
        <v>108</v>
      </c>
      <c r="B13" s="40">
        <v>234140664.72</v>
      </c>
      <c r="C13" s="40">
        <v>5423206.72</v>
      </c>
      <c r="D13" s="40">
        <v>239563871.44</v>
      </c>
      <c r="E13" s="40">
        <v>132013245.21</v>
      </c>
      <c r="F13" s="40">
        <v>128531537.25</v>
      </c>
      <c r="G13" s="40">
        <f t="shared" si="1"/>
        <v>107550626.23</v>
      </c>
    </row>
    <row r="14" spans="1:7" ht="15">
      <c r="A14" s="28" t="s">
        <v>109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f t="shared" si="1"/>
        <v>0</v>
      </c>
    </row>
    <row r="15" spans="1:7" ht="15">
      <c r="A15" s="28" t="s">
        <v>110</v>
      </c>
      <c r="B15" s="40">
        <v>324816989.48</v>
      </c>
      <c r="C15" s="40">
        <v>36375360.86</v>
      </c>
      <c r="D15" s="40">
        <v>361192350.34</v>
      </c>
      <c r="E15" s="40">
        <v>223097983.36</v>
      </c>
      <c r="F15" s="40">
        <v>219331765.59</v>
      </c>
      <c r="G15" s="40">
        <f t="shared" si="1"/>
        <v>138094366.97999996</v>
      </c>
    </row>
    <row r="16" spans="1:7" ht="15">
      <c r="A16" s="28" t="s">
        <v>111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f t="shared" si="1"/>
        <v>0</v>
      </c>
    </row>
    <row r="17" spans="1:7" ht="15">
      <c r="A17" s="28" t="s">
        <v>112</v>
      </c>
      <c r="B17" s="40">
        <v>1306504193.19</v>
      </c>
      <c r="C17" s="40">
        <v>16146295.55</v>
      </c>
      <c r="D17" s="40">
        <v>1322650488.74</v>
      </c>
      <c r="E17" s="40">
        <v>782897500.63</v>
      </c>
      <c r="F17" s="40">
        <v>768362020.31</v>
      </c>
      <c r="G17" s="40">
        <f t="shared" si="1"/>
        <v>539752988.11</v>
      </c>
    </row>
    <row r="18" spans="1:7" ht="15">
      <c r="A18" s="28" t="s">
        <v>113</v>
      </c>
      <c r="B18" s="40">
        <v>312461098.27</v>
      </c>
      <c r="C18" s="40">
        <v>47465965.31</v>
      </c>
      <c r="D18" s="40">
        <v>359927063.58</v>
      </c>
      <c r="E18" s="40">
        <v>193264507.75</v>
      </c>
      <c r="F18" s="40">
        <v>189623145.53</v>
      </c>
      <c r="G18" s="40">
        <f t="shared" si="1"/>
        <v>166662555.82999998</v>
      </c>
    </row>
    <row r="19" spans="1:7" ht="15">
      <c r="A19" s="3" t="s">
        <v>114</v>
      </c>
      <c r="B19" s="40">
        <v>1361549222.7200003</v>
      </c>
      <c r="C19" s="40">
        <v>635840526.1999999</v>
      </c>
      <c r="D19" s="40">
        <v>1997389748.9199998</v>
      </c>
      <c r="E19" s="40">
        <v>1181999187.82</v>
      </c>
      <c r="F19" s="40">
        <v>1112032527.77</v>
      </c>
      <c r="G19" s="40">
        <f t="shared" si="1"/>
        <v>815390561.0999999</v>
      </c>
    </row>
    <row r="20" spans="1:7" ht="15">
      <c r="A20" s="28" t="s">
        <v>115</v>
      </c>
      <c r="B20" s="40">
        <v>112142698.51</v>
      </c>
      <c r="C20" s="40">
        <v>11703869.57</v>
      </c>
      <c r="D20" s="40">
        <v>123846568.08</v>
      </c>
      <c r="E20" s="40">
        <v>80553648.11</v>
      </c>
      <c r="F20" s="40">
        <v>78069257.88</v>
      </c>
      <c r="G20" s="40">
        <f t="shared" si="1"/>
        <v>43292919.97</v>
      </c>
    </row>
    <row r="21" spans="1:7" ht="15">
      <c r="A21" s="28" t="s">
        <v>116</v>
      </c>
      <c r="B21" s="40">
        <v>721141592.62</v>
      </c>
      <c r="C21" s="40">
        <v>489636839.43</v>
      </c>
      <c r="D21" s="40">
        <v>1210778432.05</v>
      </c>
      <c r="E21" s="40">
        <v>612645025.79</v>
      </c>
      <c r="F21" s="40">
        <v>576274836.25</v>
      </c>
      <c r="G21" s="40">
        <f t="shared" si="1"/>
        <v>598133406.26</v>
      </c>
    </row>
    <row r="22" spans="1:7" ht="15">
      <c r="A22" s="28" t="s">
        <v>117</v>
      </c>
      <c r="B22" s="40">
        <v>78974318.78</v>
      </c>
      <c r="C22" s="40">
        <v>15827080.3</v>
      </c>
      <c r="D22" s="40">
        <v>94801399.08</v>
      </c>
      <c r="E22" s="40">
        <v>58425742.11</v>
      </c>
      <c r="F22" s="40">
        <v>57145312.23</v>
      </c>
      <c r="G22" s="40">
        <f t="shared" si="1"/>
        <v>36375656.97</v>
      </c>
    </row>
    <row r="23" spans="1:7" ht="15">
      <c r="A23" s="28" t="s">
        <v>118</v>
      </c>
      <c r="B23" s="40">
        <v>172092710.05</v>
      </c>
      <c r="C23" s="40">
        <v>82267875.19</v>
      </c>
      <c r="D23" s="40">
        <v>254360585.24</v>
      </c>
      <c r="E23" s="40">
        <v>198024078.59</v>
      </c>
      <c r="F23" s="40">
        <v>186700402</v>
      </c>
      <c r="G23" s="40">
        <f t="shared" si="1"/>
        <v>56336506.650000006</v>
      </c>
    </row>
    <row r="24" spans="1:7" ht="15">
      <c r="A24" s="28" t="s">
        <v>119</v>
      </c>
      <c r="B24" s="40">
        <v>74956144.15</v>
      </c>
      <c r="C24" s="40">
        <v>13403982.24</v>
      </c>
      <c r="D24" s="40">
        <v>88360126.39</v>
      </c>
      <c r="E24" s="40">
        <v>51908927.86</v>
      </c>
      <c r="F24" s="40">
        <v>47517486.29</v>
      </c>
      <c r="G24" s="40">
        <f t="shared" si="1"/>
        <v>36451198.53</v>
      </c>
    </row>
    <row r="25" spans="1:7" ht="15">
      <c r="A25" s="28" t="s">
        <v>120</v>
      </c>
      <c r="B25" s="40">
        <v>151811293.65</v>
      </c>
      <c r="C25" s="40">
        <v>22813879.43</v>
      </c>
      <c r="D25" s="40">
        <v>174625173.08</v>
      </c>
      <c r="E25" s="40">
        <v>137333920.26</v>
      </c>
      <c r="F25" s="40">
        <v>126972195.93</v>
      </c>
      <c r="G25" s="40">
        <f t="shared" si="1"/>
        <v>37291252.82000002</v>
      </c>
    </row>
    <row r="26" spans="1:7" ht="15">
      <c r="A26" s="28" t="s">
        <v>121</v>
      </c>
      <c r="B26" s="40">
        <v>50430464.96</v>
      </c>
      <c r="C26" s="40">
        <v>187000.04</v>
      </c>
      <c r="D26" s="40">
        <v>50617465</v>
      </c>
      <c r="E26" s="40">
        <v>43107845.1</v>
      </c>
      <c r="F26" s="40">
        <v>39353037.19</v>
      </c>
      <c r="G26" s="40">
        <f t="shared" si="1"/>
        <v>7509619.8999999985</v>
      </c>
    </row>
    <row r="27" spans="1:7" ht="15">
      <c r="A27" s="3" t="s">
        <v>122</v>
      </c>
      <c r="B27" s="40">
        <v>882019498.84</v>
      </c>
      <c r="C27" s="40">
        <v>294089350.07</v>
      </c>
      <c r="D27" s="40">
        <v>1176108848.9099998</v>
      </c>
      <c r="E27" s="40">
        <v>662362746.36</v>
      </c>
      <c r="F27" s="40">
        <v>648558857.41</v>
      </c>
      <c r="G27" s="40">
        <f t="shared" si="1"/>
        <v>513746102.54999983</v>
      </c>
    </row>
    <row r="28" spans="1:7" ht="15">
      <c r="A28" s="29" t="s">
        <v>123</v>
      </c>
      <c r="B28" s="40">
        <v>87112395.58</v>
      </c>
      <c r="C28" s="40">
        <v>171098217.67</v>
      </c>
      <c r="D28" s="40">
        <v>258210613.25</v>
      </c>
      <c r="E28" s="40">
        <v>173724761.56</v>
      </c>
      <c r="F28" s="40">
        <v>168970235.52</v>
      </c>
      <c r="G28" s="40">
        <f t="shared" si="1"/>
        <v>84485851.69</v>
      </c>
    </row>
    <row r="29" spans="1:7" ht="15">
      <c r="A29" s="28" t="s">
        <v>124</v>
      </c>
      <c r="B29" s="40">
        <v>13950000</v>
      </c>
      <c r="C29" s="40">
        <v>-750000</v>
      </c>
      <c r="D29" s="40">
        <v>13200000</v>
      </c>
      <c r="E29" s="40">
        <v>6385778.05</v>
      </c>
      <c r="F29" s="40">
        <v>6175885.48</v>
      </c>
      <c r="G29" s="40">
        <f t="shared" si="1"/>
        <v>6814221.95</v>
      </c>
    </row>
    <row r="30" spans="1:7" ht="15">
      <c r="A30" s="28" t="s">
        <v>125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f t="shared" si="1"/>
        <v>0</v>
      </c>
    </row>
    <row r="31" spans="1:7" ht="15">
      <c r="A31" s="28" t="s">
        <v>126</v>
      </c>
      <c r="B31" s="40">
        <v>437060750.77</v>
      </c>
      <c r="C31" s="40">
        <v>-16139528.53</v>
      </c>
      <c r="D31" s="40">
        <v>420921222.24</v>
      </c>
      <c r="E31" s="40">
        <v>243510400.7</v>
      </c>
      <c r="F31" s="40">
        <v>242030532.91</v>
      </c>
      <c r="G31" s="40">
        <f t="shared" si="1"/>
        <v>177410821.54000002</v>
      </c>
    </row>
    <row r="32" spans="1:7" ht="15">
      <c r="A32" s="28" t="s">
        <v>127</v>
      </c>
      <c r="B32" s="40">
        <v>236891736.11</v>
      </c>
      <c r="C32" s="40">
        <v>83896635.15</v>
      </c>
      <c r="D32" s="40">
        <v>320788371.26</v>
      </c>
      <c r="E32" s="40">
        <v>156368891.19</v>
      </c>
      <c r="F32" s="40">
        <v>154047229.94</v>
      </c>
      <c r="G32" s="40">
        <f t="shared" si="1"/>
        <v>164419480.07</v>
      </c>
    </row>
    <row r="33" spans="1:7" ht="15">
      <c r="A33" s="28" t="s">
        <v>128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f t="shared" si="1"/>
        <v>0</v>
      </c>
    </row>
    <row r="34" spans="1:7" ht="15">
      <c r="A34" s="28" t="s">
        <v>129</v>
      </c>
      <c r="B34" s="40">
        <v>61970979</v>
      </c>
      <c r="C34" s="40">
        <v>44222023.05</v>
      </c>
      <c r="D34" s="40">
        <v>106193002.05</v>
      </c>
      <c r="E34" s="40">
        <v>49765867.94</v>
      </c>
      <c r="F34" s="40">
        <v>49467483.19</v>
      </c>
      <c r="G34" s="40">
        <f t="shared" si="1"/>
        <v>56427134.11</v>
      </c>
    </row>
    <row r="35" spans="1:7" ht="15">
      <c r="A35" s="28" t="s">
        <v>130</v>
      </c>
      <c r="B35" s="40">
        <v>45033637.38</v>
      </c>
      <c r="C35" s="40">
        <v>11762002.73</v>
      </c>
      <c r="D35" s="40">
        <v>56795640.11</v>
      </c>
      <c r="E35" s="40">
        <v>32607046.92</v>
      </c>
      <c r="F35" s="40">
        <v>27867490.37</v>
      </c>
      <c r="G35" s="40">
        <f t="shared" si="1"/>
        <v>24188593.189999998</v>
      </c>
    </row>
    <row r="36" spans="1:7" ht="15">
      <c r="A36" s="28" t="s">
        <v>131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f t="shared" si="1"/>
        <v>0</v>
      </c>
    </row>
    <row r="37" spans="1:7" ht="30">
      <c r="A37" s="30" t="s">
        <v>132</v>
      </c>
      <c r="B37" s="40">
        <v>0</v>
      </c>
      <c r="C37" s="40">
        <v>3000000</v>
      </c>
      <c r="D37" s="40">
        <v>3000000</v>
      </c>
      <c r="E37" s="40">
        <v>0</v>
      </c>
      <c r="F37" s="40">
        <v>0</v>
      </c>
      <c r="G37" s="40">
        <f t="shared" si="1"/>
        <v>3000000</v>
      </c>
    </row>
    <row r="38" spans="1:7" ht="15">
      <c r="A38" s="29" t="s">
        <v>133</v>
      </c>
      <c r="B38" s="40">
        <v>0</v>
      </c>
      <c r="C38" s="40">
        <v>3000000</v>
      </c>
      <c r="D38" s="40">
        <v>3000000</v>
      </c>
      <c r="E38" s="40">
        <v>0</v>
      </c>
      <c r="F38" s="40">
        <v>0</v>
      </c>
      <c r="G38" s="40">
        <f t="shared" si="1"/>
        <v>3000000</v>
      </c>
    </row>
    <row r="39" spans="1:7" ht="30">
      <c r="A39" s="29" t="s">
        <v>134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f t="shared" si="1"/>
        <v>0</v>
      </c>
    </row>
    <row r="40" spans="1:7" ht="15">
      <c r="A40" s="29" t="s">
        <v>135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f t="shared" si="1"/>
        <v>0</v>
      </c>
    </row>
    <row r="41" spans="1:7" ht="15">
      <c r="A41" s="29" t="s">
        <v>136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f t="shared" si="1"/>
        <v>0</v>
      </c>
    </row>
    <row r="42" spans="1:7" ht="15">
      <c r="A42" s="29"/>
      <c r="B42" s="40"/>
      <c r="C42" s="40"/>
      <c r="D42" s="40"/>
      <c r="E42" s="40"/>
      <c r="F42" s="40"/>
      <c r="G42" s="40"/>
    </row>
    <row r="43" spans="1:7" ht="15">
      <c r="A43" s="2" t="s">
        <v>137</v>
      </c>
      <c r="B43" s="41">
        <f>B44+B53+B61+B71</f>
        <v>1544606299.5400002</v>
      </c>
      <c r="C43" s="41">
        <f aca="true" t="shared" si="2" ref="C43:F43">C44+C53+C61+C71</f>
        <v>295555415.43</v>
      </c>
      <c r="D43" s="41">
        <f t="shared" si="2"/>
        <v>1840161714.9699998</v>
      </c>
      <c r="E43" s="41">
        <f t="shared" si="2"/>
        <v>1030395516.2400001</v>
      </c>
      <c r="F43" s="41">
        <f t="shared" si="2"/>
        <v>1000877926.09</v>
      </c>
      <c r="G43" s="41">
        <f>D43-E43</f>
        <v>809766198.7299997</v>
      </c>
    </row>
    <row r="44" spans="1:7" ht="15">
      <c r="A44" s="3" t="s">
        <v>138</v>
      </c>
      <c r="B44" s="40">
        <v>500318512.17</v>
      </c>
      <c r="C44" s="40">
        <v>-91725050.35</v>
      </c>
      <c r="D44" s="40">
        <v>408593461.82</v>
      </c>
      <c r="E44" s="40">
        <v>270779744.59</v>
      </c>
      <c r="F44" s="40">
        <v>251406611.13</v>
      </c>
      <c r="G44" s="40">
        <f>D44-E44</f>
        <v>137813717.23000002</v>
      </c>
    </row>
    <row r="45" spans="1:7" ht="15">
      <c r="A45" s="29" t="s">
        <v>106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f aca="true" t="shared" si="3" ref="G45:G75">D45-E45</f>
        <v>0</v>
      </c>
    </row>
    <row r="46" spans="1:7" ht="15">
      <c r="A46" s="29" t="s">
        <v>107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f t="shared" si="3"/>
        <v>0</v>
      </c>
    </row>
    <row r="47" spans="1:7" ht="15">
      <c r="A47" s="29" t="s">
        <v>108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f t="shared" si="3"/>
        <v>0</v>
      </c>
    </row>
    <row r="48" spans="1:7" ht="15">
      <c r="A48" s="29" t="s">
        <v>109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f t="shared" si="3"/>
        <v>0</v>
      </c>
    </row>
    <row r="49" spans="1:7" ht="15">
      <c r="A49" s="29" t="s">
        <v>110</v>
      </c>
      <c r="B49" s="40">
        <v>20000000</v>
      </c>
      <c r="C49" s="40">
        <v>-10000000</v>
      </c>
      <c r="D49" s="40">
        <v>10000000</v>
      </c>
      <c r="E49" s="40">
        <v>1940000</v>
      </c>
      <c r="F49" s="40">
        <v>1940000</v>
      </c>
      <c r="G49" s="40">
        <f t="shared" si="3"/>
        <v>8060000</v>
      </c>
    </row>
    <row r="50" spans="1:7" ht="15">
      <c r="A50" s="29" t="s">
        <v>111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f t="shared" si="3"/>
        <v>0</v>
      </c>
    </row>
    <row r="51" spans="1:7" ht="15">
      <c r="A51" s="29" t="s">
        <v>112</v>
      </c>
      <c r="B51" s="40">
        <v>378398718.17</v>
      </c>
      <c r="C51" s="40">
        <v>20114743.65</v>
      </c>
      <c r="D51" s="40">
        <v>398513461.82</v>
      </c>
      <c r="E51" s="40">
        <v>268839744.59</v>
      </c>
      <c r="F51" s="40">
        <v>249466611.13</v>
      </c>
      <c r="G51" s="40">
        <f t="shared" si="3"/>
        <v>129673717.23000002</v>
      </c>
    </row>
    <row r="52" spans="1:7" ht="15">
      <c r="A52" s="29" t="s">
        <v>113</v>
      </c>
      <c r="B52" s="40">
        <v>101919794</v>
      </c>
      <c r="C52" s="40">
        <v>-101839794</v>
      </c>
      <c r="D52" s="40">
        <v>80000</v>
      </c>
      <c r="E52" s="40">
        <v>0</v>
      </c>
      <c r="F52" s="40">
        <v>0</v>
      </c>
      <c r="G52" s="40">
        <f t="shared" si="3"/>
        <v>80000</v>
      </c>
    </row>
    <row r="53" spans="1:7" ht="15">
      <c r="A53" s="3" t="s">
        <v>114</v>
      </c>
      <c r="B53" s="40">
        <v>772686268.52</v>
      </c>
      <c r="C53" s="40">
        <v>398967251.59999996</v>
      </c>
      <c r="D53" s="40">
        <v>1171653520.12</v>
      </c>
      <c r="E53" s="40">
        <v>584156742.11</v>
      </c>
      <c r="F53" s="40">
        <v>577278818.78</v>
      </c>
      <c r="G53" s="40">
        <f t="shared" si="3"/>
        <v>587496778.0099999</v>
      </c>
    </row>
    <row r="54" spans="1:7" ht="15">
      <c r="A54" s="29" t="s">
        <v>115</v>
      </c>
      <c r="B54" s="40">
        <v>433410755.38</v>
      </c>
      <c r="C54" s="40">
        <v>42522722.87</v>
      </c>
      <c r="D54" s="40">
        <v>475933478.25</v>
      </c>
      <c r="E54" s="40">
        <v>310612932.08</v>
      </c>
      <c r="F54" s="40">
        <v>309629479.45</v>
      </c>
      <c r="G54" s="40">
        <f t="shared" si="3"/>
        <v>165320546.17000002</v>
      </c>
    </row>
    <row r="55" spans="1:7" ht="15">
      <c r="A55" s="29" t="s">
        <v>116</v>
      </c>
      <c r="B55" s="40">
        <v>324275513.14</v>
      </c>
      <c r="C55" s="40">
        <v>314227282.52</v>
      </c>
      <c r="D55" s="40">
        <v>638502795.66</v>
      </c>
      <c r="E55" s="40">
        <v>266274852.17</v>
      </c>
      <c r="F55" s="40">
        <v>260832079.23</v>
      </c>
      <c r="G55" s="40">
        <f t="shared" si="3"/>
        <v>372227943.49</v>
      </c>
    </row>
    <row r="56" spans="1:7" ht="15">
      <c r="A56" s="29" t="s">
        <v>117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f t="shared" si="3"/>
        <v>0</v>
      </c>
    </row>
    <row r="57" spans="1:7" ht="15">
      <c r="A57" s="31" t="s">
        <v>118</v>
      </c>
      <c r="B57" s="40">
        <v>0</v>
      </c>
      <c r="C57" s="40">
        <v>42217246.21</v>
      </c>
      <c r="D57" s="40">
        <v>42217246.21</v>
      </c>
      <c r="E57" s="40">
        <v>2297152.01</v>
      </c>
      <c r="F57" s="40">
        <v>2147158.89</v>
      </c>
      <c r="G57" s="40">
        <f t="shared" si="3"/>
        <v>39920094.2</v>
      </c>
    </row>
    <row r="58" spans="1:7" ht="15">
      <c r="A58" s="29" t="s">
        <v>119</v>
      </c>
      <c r="B58" s="40">
        <v>15000000</v>
      </c>
      <c r="C58" s="40">
        <v>0</v>
      </c>
      <c r="D58" s="40">
        <v>15000000</v>
      </c>
      <c r="E58" s="40">
        <v>4971805.85</v>
      </c>
      <c r="F58" s="40">
        <v>4670101.21</v>
      </c>
      <c r="G58" s="40">
        <f t="shared" si="3"/>
        <v>10028194.15</v>
      </c>
    </row>
    <row r="59" spans="1:7" ht="15">
      <c r="A59" s="29" t="s">
        <v>120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f t="shared" si="3"/>
        <v>0</v>
      </c>
    </row>
    <row r="60" spans="1:7" ht="15">
      <c r="A60" s="29" t="s">
        <v>121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f t="shared" si="3"/>
        <v>0</v>
      </c>
    </row>
    <row r="61" spans="1:7" ht="15">
      <c r="A61" s="3" t="s">
        <v>122</v>
      </c>
      <c r="B61" s="40">
        <v>83581661.41</v>
      </c>
      <c r="C61" s="40">
        <v>23762824.06</v>
      </c>
      <c r="D61" s="40">
        <v>107344485.47</v>
      </c>
      <c r="E61" s="40">
        <v>57331474.2</v>
      </c>
      <c r="F61" s="40">
        <v>54064940.839999996</v>
      </c>
      <c r="G61" s="40">
        <f t="shared" si="3"/>
        <v>50013011.269999996</v>
      </c>
    </row>
    <row r="62" spans="1:7" ht="15">
      <c r="A62" s="29" t="s">
        <v>123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f t="shared" si="3"/>
        <v>0</v>
      </c>
    </row>
    <row r="63" spans="1:7" ht="15">
      <c r="A63" s="29" t="s">
        <v>124</v>
      </c>
      <c r="B63" s="40">
        <v>0</v>
      </c>
      <c r="C63" s="40">
        <v>1000000</v>
      </c>
      <c r="D63" s="40">
        <v>1000000</v>
      </c>
      <c r="E63" s="40">
        <v>773727.28</v>
      </c>
      <c r="F63" s="40">
        <v>626617.9</v>
      </c>
      <c r="G63" s="40">
        <f t="shared" si="3"/>
        <v>226272.71999999997</v>
      </c>
    </row>
    <row r="64" spans="1:7" ht="15">
      <c r="A64" s="29" t="s">
        <v>125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f t="shared" si="3"/>
        <v>0</v>
      </c>
    </row>
    <row r="65" spans="1:7" ht="15">
      <c r="A65" s="29" t="s">
        <v>126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f t="shared" si="3"/>
        <v>0</v>
      </c>
    </row>
    <row r="66" spans="1:7" ht="15">
      <c r="A66" s="29" t="s">
        <v>127</v>
      </c>
      <c r="B66" s="40">
        <v>83581661.41</v>
      </c>
      <c r="C66" s="40">
        <v>22762824.06</v>
      </c>
      <c r="D66" s="40">
        <v>106344485.47</v>
      </c>
      <c r="E66" s="40">
        <v>56557746.92</v>
      </c>
      <c r="F66" s="40">
        <v>53438322.94</v>
      </c>
      <c r="G66" s="40">
        <f t="shared" si="3"/>
        <v>49786738.55</v>
      </c>
    </row>
    <row r="67" spans="1:7" ht="15">
      <c r="A67" s="29" t="s">
        <v>128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f t="shared" si="3"/>
        <v>0</v>
      </c>
    </row>
    <row r="68" spans="1:7" ht="15">
      <c r="A68" s="29" t="s">
        <v>129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f t="shared" si="3"/>
        <v>0</v>
      </c>
    </row>
    <row r="69" spans="1:7" ht="15">
      <c r="A69" s="29" t="s">
        <v>130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f t="shared" si="3"/>
        <v>0</v>
      </c>
    </row>
    <row r="70" spans="1:7" ht="15">
      <c r="A70" s="29" t="s">
        <v>131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f t="shared" si="3"/>
        <v>0</v>
      </c>
    </row>
    <row r="71" spans="1:7" ht="15">
      <c r="A71" s="30" t="s">
        <v>139</v>
      </c>
      <c r="B71" s="42">
        <v>188019857.44</v>
      </c>
      <c r="C71" s="42">
        <v>-35449609.88</v>
      </c>
      <c r="D71" s="42">
        <v>152570247.56</v>
      </c>
      <c r="E71" s="42">
        <v>118127555.34</v>
      </c>
      <c r="F71" s="42">
        <v>118127555.34</v>
      </c>
      <c r="G71" s="40">
        <f t="shared" si="3"/>
        <v>34442692.22</v>
      </c>
    </row>
    <row r="72" spans="1:7" ht="15">
      <c r="A72" s="29" t="s">
        <v>133</v>
      </c>
      <c r="B72" s="40">
        <v>188019857.44</v>
      </c>
      <c r="C72" s="40">
        <v>-35449609.88</v>
      </c>
      <c r="D72" s="40">
        <v>152570247.56</v>
      </c>
      <c r="E72" s="40">
        <v>118127555.34</v>
      </c>
      <c r="F72" s="40">
        <v>118127555.34</v>
      </c>
      <c r="G72" s="40">
        <f t="shared" si="3"/>
        <v>34442692.22</v>
      </c>
    </row>
    <row r="73" spans="1:7" ht="30">
      <c r="A73" s="29" t="s">
        <v>134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f t="shared" si="3"/>
        <v>0</v>
      </c>
    </row>
    <row r="74" spans="1:7" ht="15">
      <c r="A74" s="29" t="s">
        <v>135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f t="shared" si="3"/>
        <v>0</v>
      </c>
    </row>
    <row r="75" spans="1:7" ht="15">
      <c r="A75" s="29" t="s">
        <v>136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f t="shared" si="3"/>
        <v>0</v>
      </c>
    </row>
    <row r="76" spans="1:7" ht="15">
      <c r="A76" s="4"/>
      <c r="B76" s="43"/>
      <c r="C76" s="43"/>
      <c r="D76" s="43"/>
      <c r="E76" s="43"/>
      <c r="F76" s="43"/>
      <c r="G76" s="43"/>
    </row>
    <row r="77" spans="1:7" ht="15">
      <c r="A77" s="2" t="s">
        <v>91</v>
      </c>
      <c r="B77" s="41">
        <f>B43+B9</f>
        <v>6007411164.440001</v>
      </c>
      <c r="C77" s="41">
        <f aca="true" t="shared" si="4" ref="C77:F77">C43+C9</f>
        <v>1334294748.76</v>
      </c>
      <c r="D77" s="41">
        <f t="shared" si="4"/>
        <v>7341705913.199999</v>
      </c>
      <c r="E77" s="41">
        <f t="shared" si="4"/>
        <v>4231377389.38</v>
      </c>
      <c r="F77" s="41">
        <f t="shared" si="4"/>
        <v>4092378213.8</v>
      </c>
      <c r="G77" s="41">
        <f>D77-E77</f>
        <v>3110328523.8199987</v>
      </c>
    </row>
    <row r="78" spans="1:7" ht="15">
      <c r="A78" s="5"/>
      <c r="B78" s="32"/>
      <c r="C78" s="32"/>
      <c r="D78" s="32"/>
      <c r="E78" s="32"/>
      <c r="F78" s="32"/>
      <c r="G78" s="32"/>
    </row>
    <row r="92" spans="1:5" ht="15">
      <c r="A92" s="8"/>
      <c r="B92" s="8"/>
      <c r="C92" s="9"/>
      <c r="D92" s="9"/>
      <c r="E92" s="9"/>
    </row>
    <row r="93" spans="1:5" ht="15">
      <c r="A93" s="10" t="s">
        <v>4</v>
      </c>
      <c r="B93" s="8"/>
      <c r="C93" s="57" t="s">
        <v>5</v>
      </c>
      <c r="D93" s="57"/>
      <c r="E93" s="57"/>
    </row>
    <row r="94" spans="1:5" ht="15" customHeight="1">
      <c r="A94" s="11" t="s">
        <v>6</v>
      </c>
      <c r="B94" s="8"/>
      <c r="C94" s="57" t="s">
        <v>157</v>
      </c>
      <c r="D94" s="57"/>
      <c r="E94" s="57"/>
    </row>
  </sheetData>
  <mergeCells count="11">
    <mergeCell ref="A7:A8"/>
    <mergeCell ref="B7:F7"/>
    <mergeCell ref="G7:G8"/>
    <mergeCell ref="C93:E93"/>
    <mergeCell ref="C94:E94"/>
    <mergeCell ref="A6:G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Height="1" fitToWidth="1" horizontalDpi="600" verticalDpi="600" orientation="portrait" scale="46" r:id="rId2"/>
  <ignoredErrors>
    <ignoredError sqref="B9:G4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view="pageBreakPreview" zoomScaleSheetLayoutView="100" workbookViewId="0" topLeftCell="A1">
      <selection activeCell="D9" sqref="D9"/>
    </sheetView>
  </sheetViews>
  <sheetFormatPr defaultColWidth="11.421875" defaultRowHeight="15"/>
  <cols>
    <col min="1" max="1" width="56.140625" style="0" customWidth="1"/>
    <col min="2" max="2" width="16.8515625" style="0" bestFit="1" customWidth="1"/>
    <col min="3" max="3" width="14.140625" style="0" bestFit="1" customWidth="1"/>
    <col min="4" max="4" width="16.8515625" style="0" bestFit="1" customWidth="1"/>
    <col min="5" max="6" width="15.140625" style="0" bestFit="1" customWidth="1"/>
    <col min="7" max="7" width="16.8515625" style="0" bestFit="1" customWidth="1"/>
  </cols>
  <sheetData>
    <row r="1" spans="1:7" ht="21">
      <c r="A1" s="74" t="s">
        <v>140</v>
      </c>
      <c r="B1" s="70"/>
      <c r="C1" s="70"/>
      <c r="D1" s="70"/>
      <c r="E1" s="70"/>
      <c r="F1" s="70"/>
      <c r="G1" s="70"/>
    </row>
    <row r="2" spans="1:7" ht="15">
      <c r="A2" s="58" t="s">
        <v>156</v>
      </c>
      <c r="B2" s="59"/>
      <c r="C2" s="59"/>
      <c r="D2" s="59"/>
      <c r="E2" s="59"/>
      <c r="F2" s="59"/>
      <c r="G2" s="60"/>
    </row>
    <row r="3" spans="1:7" ht="15">
      <c r="A3" s="64" t="s">
        <v>8</v>
      </c>
      <c r="B3" s="65"/>
      <c r="C3" s="65"/>
      <c r="D3" s="65"/>
      <c r="E3" s="65"/>
      <c r="F3" s="65"/>
      <c r="G3" s="66"/>
    </row>
    <row r="4" spans="1:7" ht="15">
      <c r="A4" s="64" t="s">
        <v>141</v>
      </c>
      <c r="B4" s="65"/>
      <c r="C4" s="65"/>
      <c r="D4" s="65"/>
      <c r="E4" s="65"/>
      <c r="F4" s="65"/>
      <c r="G4" s="66"/>
    </row>
    <row r="5" spans="1:7" ht="15">
      <c r="A5" s="64" t="s">
        <v>158</v>
      </c>
      <c r="B5" s="65"/>
      <c r="C5" s="65"/>
      <c r="D5" s="65"/>
      <c r="E5" s="65"/>
      <c r="F5" s="65"/>
      <c r="G5" s="66"/>
    </row>
    <row r="6" spans="1:7" ht="15">
      <c r="A6" s="67" t="s">
        <v>0</v>
      </c>
      <c r="B6" s="68"/>
      <c r="C6" s="68"/>
      <c r="D6" s="68"/>
      <c r="E6" s="68"/>
      <c r="F6" s="68"/>
      <c r="G6" s="69"/>
    </row>
    <row r="7" spans="1:7" ht="15">
      <c r="A7" s="71" t="s">
        <v>142</v>
      </c>
      <c r="B7" s="78" t="s">
        <v>10</v>
      </c>
      <c r="C7" s="78"/>
      <c r="D7" s="78"/>
      <c r="E7" s="78"/>
      <c r="F7" s="78"/>
      <c r="G7" s="78" t="s">
        <v>11</v>
      </c>
    </row>
    <row r="8" spans="1:7" ht="45">
      <c r="A8" s="72"/>
      <c r="B8" s="1" t="s">
        <v>12</v>
      </c>
      <c r="C8" s="33" t="s">
        <v>103</v>
      </c>
      <c r="D8" s="33" t="s">
        <v>95</v>
      </c>
      <c r="E8" s="33" t="s">
        <v>2</v>
      </c>
      <c r="F8" s="33" t="s">
        <v>3</v>
      </c>
      <c r="G8" s="84"/>
    </row>
    <row r="9" spans="1:7" ht="15">
      <c r="A9" s="23" t="s">
        <v>143</v>
      </c>
      <c r="B9" s="36">
        <v>2244513926.0600004</v>
      </c>
      <c r="C9" s="36">
        <v>47532663.96999999</v>
      </c>
      <c r="D9" s="36">
        <v>2292046590.0300007</v>
      </c>
      <c r="E9" s="36">
        <v>1416825656.9</v>
      </c>
      <c r="F9" s="36">
        <v>1411705863.2200003</v>
      </c>
      <c r="G9" s="36">
        <v>875220933.1300001</v>
      </c>
    </row>
    <row r="10" spans="1:7" ht="15">
      <c r="A10" s="3" t="s">
        <v>144</v>
      </c>
      <c r="B10" s="37">
        <v>1023164076.0400004</v>
      </c>
      <c r="C10" s="37">
        <v>13341393.879999999</v>
      </c>
      <c r="D10" s="37">
        <v>1036505469.9200007</v>
      </c>
      <c r="E10" s="37">
        <v>655431474.1200004</v>
      </c>
      <c r="F10" s="37">
        <v>650623051.7500004</v>
      </c>
      <c r="G10" s="37">
        <v>381073995.8000003</v>
      </c>
    </row>
    <row r="11" spans="1:7" ht="15">
      <c r="A11" s="3" t="s">
        <v>145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</row>
    <row r="12" spans="1:7" ht="15">
      <c r="A12" s="3" t="s">
        <v>146</v>
      </c>
      <c r="B12" s="37">
        <v>51141161.99999999</v>
      </c>
      <c r="C12" s="37">
        <v>-0.12000000104308128</v>
      </c>
      <c r="D12" s="37">
        <v>51141161.87999999</v>
      </c>
      <c r="E12" s="37">
        <v>33615347.78</v>
      </c>
      <c r="F12" s="37">
        <v>33309681.93</v>
      </c>
      <c r="G12" s="37">
        <v>17525814.099999987</v>
      </c>
    </row>
    <row r="13" spans="1:7" ht="15">
      <c r="A13" s="28" t="s">
        <v>147</v>
      </c>
      <c r="B13" s="37">
        <v>43981399.31999999</v>
      </c>
      <c r="C13" s="37">
        <v>-0.1032000008970499</v>
      </c>
      <c r="D13" s="37">
        <v>43981399.21679999</v>
      </c>
      <c r="E13" s="37">
        <v>28909199.090800002</v>
      </c>
      <c r="F13" s="37">
        <v>28646326.459799998</v>
      </c>
      <c r="G13" s="37">
        <v>15072200.125999987</v>
      </c>
    </row>
    <row r="14" spans="1:7" ht="15">
      <c r="A14" s="28" t="s">
        <v>148</v>
      </c>
      <c r="B14" s="37">
        <v>7159762.68</v>
      </c>
      <c r="C14" s="37">
        <v>-0.01680000014603138</v>
      </c>
      <c r="D14" s="37">
        <v>7159762.663199999</v>
      </c>
      <c r="E14" s="37">
        <v>4706148.689200001</v>
      </c>
      <c r="F14" s="37">
        <v>4663355.4702</v>
      </c>
      <c r="G14" s="37">
        <v>2453613.9739999985</v>
      </c>
    </row>
    <row r="15" spans="1:7" ht="15">
      <c r="A15" s="3" t="s">
        <v>149</v>
      </c>
      <c r="B15" s="37">
        <v>1170208688.0200002</v>
      </c>
      <c r="C15" s="37">
        <v>34191270.20999999</v>
      </c>
      <c r="D15" s="37">
        <v>1204399958.2299998</v>
      </c>
      <c r="E15" s="37">
        <v>727778834.9999999</v>
      </c>
      <c r="F15" s="37">
        <v>727773129.54</v>
      </c>
      <c r="G15" s="37">
        <v>476621123.2299999</v>
      </c>
    </row>
    <row r="16" spans="1:7" ht="30">
      <c r="A16" s="30" t="s">
        <v>150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ht="15">
      <c r="A17" s="28" t="s">
        <v>151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</row>
    <row r="18" spans="1:7" ht="15">
      <c r="A18" s="28" t="s">
        <v>152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</row>
    <row r="19" spans="1:7" ht="15">
      <c r="A19" s="3" t="s">
        <v>153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</row>
    <row r="20" spans="1:7" ht="15">
      <c r="A20" s="4"/>
      <c r="B20" s="38"/>
      <c r="C20" s="38"/>
      <c r="D20" s="38"/>
      <c r="E20" s="38"/>
      <c r="F20" s="38"/>
      <c r="G20" s="38"/>
    </row>
    <row r="21" spans="1:7" ht="15">
      <c r="A21" s="34" t="s">
        <v>154</v>
      </c>
      <c r="B21" s="36">
        <v>258394894.98999998</v>
      </c>
      <c r="C21" s="36">
        <v>-4949627.560000002</v>
      </c>
      <c r="D21" s="36">
        <v>253445267.42999998</v>
      </c>
      <c r="E21" s="36">
        <v>169994877.62000006</v>
      </c>
      <c r="F21" s="36">
        <v>156454488.17000002</v>
      </c>
      <c r="G21" s="36">
        <v>83450389.80999991</v>
      </c>
    </row>
    <row r="22" spans="1:7" ht="15">
      <c r="A22" s="3" t="s">
        <v>144</v>
      </c>
      <c r="B22" s="37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</row>
    <row r="23" spans="1:7" ht="15">
      <c r="A23" s="3" t="s">
        <v>145</v>
      </c>
      <c r="B23" s="37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</row>
    <row r="24" spans="1:7" ht="15">
      <c r="A24" s="3" t="s">
        <v>146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</row>
    <row r="25" spans="1:7" ht="15">
      <c r="A25" s="28" t="s">
        <v>147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</row>
    <row r="26" spans="1:7" ht="15">
      <c r="A26" s="28" t="s">
        <v>148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</row>
    <row r="27" spans="1:7" ht="15">
      <c r="A27" s="3" t="s">
        <v>149</v>
      </c>
      <c r="B27" s="37">
        <v>258394894.98999998</v>
      </c>
      <c r="C27" s="37">
        <v>-4949627.560000002</v>
      </c>
      <c r="D27" s="37">
        <v>253445267.42999998</v>
      </c>
      <c r="E27" s="37">
        <v>169994877.62000006</v>
      </c>
      <c r="F27" s="37">
        <v>156454488.17000002</v>
      </c>
      <c r="G27" s="37">
        <v>83450389.80999991</v>
      </c>
    </row>
    <row r="28" spans="1:7" ht="30">
      <c r="A28" s="30" t="s">
        <v>150</v>
      </c>
      <c r="B28" s="37">
        <v>0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</row>
    <row r="29" spans="1:7" ht="15">
      <c r="A29" s="28" t="s">
        <v>151</v>
      </c>
      <c r="B29" s="37">
        <v>0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</row>
    <row r="30" spans="1:7" ht="15">
      <c r="A30" s="28" t="s">
        <v>152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</row>
    <row r="31" spans="1:7" ht="15">
      <c r="A31" s="3" t="s">
        <v>153</v>
      </c>
      <c r="B31" s="37"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</row>
    <row r="32" spans="1:7" ht="15">
      <c r="A32" s="4"/>
      <c r="B32" s="37"/>
      <c r="C32" s="37"/>
      <c r="D32" s="37"/>
      <c r="E32" s="37"/>
      <c r="F32" s="37"/>
      <c r="G32" s="37"/>
    </row>
    <row r="33" spans="1:7" ht="15">
      <c r="A33" s="2" t="s">
        <v>155</v>
      </c>
      <c r="B33" s="54">
        <v>2502908821.05</v>
      </c>
      <c r="C33" s="54">
        <v>42583036.40999999</v>
      </c>
      <c r="D33" s="54">
        <v>2545491857.4600005</v>
      </c>
      <c r="E33" s="54">
        <v>1586820534.5200002</v>
      </c>
      <c r="F33" s="54">
        <v>1568160351.3900003</v>
      </c>
      <c r="G33" s="54">
        <v>958671322.94</v>
      </c>
    </row>
    <row r="34" spans="1:7" ht="15">
      <c r="A34" s="20"/>
      <c r="B34" s="35"/>
      <c r="C34" s="35"/>
      <c r="D34" s="35"/>
      <c r="E34" s="35"/>
      <c r="F34" s="35"/>
      <c r="G34" s="35"/>
    </row>
    <row r="49" spans="1:5" ht="15">
      <c r="A49" s="8"/>
      <c r="B49" s="8"/>
      <c r="C49" s="9"/>
      <c r="D49" s="9"/>
      <c r="E49" s="9"/>
    </row>
    <row r="50" spans="1:5" ht="15">
      <c r="A50" s="10" t="s">
        <v>4</v>
      </c>
      <c r="B50" s="8"/>
      <c r="C50" s="57" t="s">
        <v>5</v>
      </c>
      <c r="D50" s="57"/>
      <c r="E50" s="57"/>
    </row>
    <row r="51" spans="1:5" ht="15" customHeight="1">
      <c r="A51" s="11" t="s">
        <v>6</v>
      </c>
      <c r="B51" s="8"/>
      <c r="C51" s="57" t="s">
        <v>157</v>
      </c>
      <c r="D51" s="57"/>
      <c r="E51" s="57"/>
    </row>
  </sheetData>
  <mergeCells count="11">
    <mergeCell ref="A7:A8"/>
    <mergeCell ref="B7:F7"/>
    <mergeCell ref="G7:G8"/>
    <mergeCell ref="C50:E50"/>
    <mergeCell ref="C51:E51"/>
    <mergeCell ref="A6:G6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fitToWidth="0" fitToHeight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2020-10-26T17:11:31Z</cp:lastPrinted>
  <dcterms:created xsi:type="dcterms:W3CDTF">2019-04-25T17:33:50Z</dcterms:created>
  <dcterms:modified xsi:type="dcterms:W3CDTF">2020-10-30T18:45:30Z</dcterms:modified>
  <cp:category/>
  <cp:version/>
  <cp:contentType/>
  <cp:contentStatus/>
</cp:coreProperties>
</file>